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esktop\"/>
    </mc:Choice>
  </mc:AlternateContent>
  <bookViews>
    <workbookView xWindow="0" yWindow="0" windowWidth="19200" windowHeight="8010"/>
  </bookViews>
  <sheets>
    <sheet name="Fixture" sheetId="4" r:id="rId1"/>
    <sheet name="Referees" sheetId="1" r:id="rId2"/>
  </sheets>
  <calcPr calcId="171026"/>
</workbook>
</file>

<file path=xl/calcChain.xml><?xml version="1.0" encoding="utf-8"?>
<calcChain xmlns="http://schemas.openxmlformats.org/spreadsheetml/2006/main">
  <c r="A67" i="1" l="1"/>
  <c r="N53" i="1"/>
  <c r="N47" i="1"/>
  <c r="N73" i="1"/>
  <c r="N67" i="1"/>
  <c r="I73" i="1"/>
  <c r="I67" i="1"/>
  <c r="I53" i="1"/>
  <c r="I47" i="1"/>
  <c r="F53" i="1"/>
  <c r="F47" i="1"/>
  <c r="A53" i="1"/>
  <c r="A47" i="1"/>
  <c r="N34" i="1"/>
  <c r="N28" i="1"/>
  <c r="N15" i="1"/>
  <c r="N9" i="1"/>
  <c r="I34" i="1"/>
  <c r="I28" i="1"/>
  <c r="I15" i="1"/>
  <c r="I9" i="1"/>
  <c r="F34" i="1"/>
  <c r="F28" i="1"/>
  <c r="F15" i="1"/>
  <c r="F9" i="1"/>
  <c r="A34" i="1"/>
  <c r="A28" i="1"/>
  <c r="A15" i="1"/>
  <c r="A9" i="1"/>
  <c r="T194" i="1"/>
  <c r="F6" i="1"/>
  <c r="C1" i="1"/>
  <c r="T190" i="1" s="1"/>
  <c r="B1" i="1"/>
  <c r="S151" i="1" s="1"/>
  <c r="T193" i="1"/>
  <c r="T174" i="1"/>
  <c r="T154" i="1"/>
  <c r="T136" i="1"/>
  <c r="T118" i="1"/>
  <c r="T100" i="1"/>
  <c r="T81" i="1"/>
  <c r="T62" i="1"/>
  <c r="T42" i="1"/>
  <c r="T23" i="1"/>
  <c r="T4" i="1"/>
  <c r="P193" i="1"/>
  <c r="P174" i="1"/>
  <c r="P154" i="1"/>
  <c r="P136" i="1"/>
  <c r="P118" i="1"/>
  <c r="P100" i="1"/>
  <c r="P81" i="1"/>
  <c r="P62" i="1"/>
  <c r="P42" i="1"/>
  <c r="P23" i="1"/>
  <c r="P4" i="1"/>
  <c r="K193" i="1"/>
  <c r="K174" i="1"/>
  <c r="K154" i="1"/>
  <c r="K136" i="1"/>
  <c r="K118" i="1"/>
  <c r="K100" i="1"/>
  <c r="K81" i="1"/>
  <c r="K62" i="1"/>
  <c r="K61" i="1"/>
  <c r="K42" i="1"/>
  <c r="K23" i="1"/>
  <c r="K4" i="1"/>
  <c r="H193" i="1"/>
  <c r="H174" i="1"/>
  <c r="H154" i="1"/>
  <c r="H136" i="1"/>
  <c r="H118" i="1"/>
  <c r="H100" i="1"/>
  <c r="H81" i="1"/>
  <c r="H62" i="1"/>
  <c r="H42" i="1"/>
  <c r="H23" i="1"/>
  <c r="H4" i="1"/>
  <c r="C193" i="1"/>
  <c r="C174" i="1"/>
  <c r="C154" i="1"/>
  <c r="C136" i="1"/>
  <c r="C118" i="1"/>
  <c r="C100" i="1"/>
  <c r="C81" i="1"/>
  <c r="C62" i="1"/>
  <c r="C42" i="1"/>
  <c r="C23" i="1"/>
  <c r="C4" i="1"/>
  <c r="R204" i="1"/>
  <c r="N204" i="1"/>
  <c r="I204" i="1"/>
  <c r="F204" i="1"/>
  <c r="A204" i="1"/>
  <c r="R198" i="1"/>
  <c r="N198" i="1"/>
  <c r="I198" i="1"/>
  <c r="F198" i="1"/>
  <c r="A198" i="1"/>
  <c r="R185" i="1"/>
  <c r="N185" i="1"/>
  <c r="I185" i="1"/>
  <c r="F185" i="1"/>
  <c r="A185" i="1"/>
  <c r="R179" i="1"/>
  <c r="N179" i="1"/>
  <c r="I179" i="1"/>
  <c r="F179" i="1"/>
  <c r="A179" i="1"/>
  <c r="R6" i="1"/>
  <c r="N6" i="1"/>
  <c r="I6" i="1"/>
  <c r="T191" i="1"/>
  <c r="P191" i="1"/>
  <c r="K191" i="1"/>
  <c r="H191" i="1"/>
  <c r="C191" i="1"/>
  <c r="T172" i="1"/>
  <c r="P172" i="1"/>
  <c r="K172" i="1"/>
  <c r="H172" i="1"/>
  <c r="C172" i="1"/>
  <c r="R195" i="1"/>
  <c r="N195" i="1"/>
  <c r="I195" i="1"/>
  <c r="F195" i="1"/>
  <c r="A195" i="1"/>
  <c r="R176" i="1"/>
  <c r="N176" i="1"/>
  <c r="I176" i="1"/>
  <c r="F176" i="1"/>
  <c r="A176" i="1"/>
  <c r="T192" i="1"/>
  <c r="P192" i="1"/>
  <c r="K192" i="1"/>
  <c r="H192" i="1"/>
  <c r="C192" i="1"/>
  <c r="T173" i="1"/>
  <c r="P173" i="1"/>
  <c r="K173" i="1"/>
  <c r="H173" i="1"/>
  <c r="C173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R165" i="1"/>
  <c r="N165" i="1"/>
  <c r="I165" i="1"/>
  <c r="F165" i="1"/>
  <c r="A165" i="1"/>
  <c r="R159" i="1"/>
  <c r="N159" i="1"/>
  <c r="I159" i="1"/>
  <c r="F159" i="1"/>
  <c r="A159" i="1"/>
  <c r="R147" i="1"/>
  <c r="N147" i="1"/>
  <c r="I147" i="1"/>
  <c r="F147" i="1"/>
  <c r="A147" i="1"/>
  <c r="R141" i="1"/>
  <c r="N141" i="1"/>
  <c r="I141" i="1"/>
  <c r="F141" i="1"/>
  <c r="A141" i="1"/>
  <c r="R129" i="1"/>
  <c r="N129" i="1"/>
  <c r="I129" i="1"/>
  <c r="F129" i="1"/>
  <c r="A129" i="1"/>
  <c r="R123" i="1"/>
  <c r="N123" i="1"/>
  <c r="I123" i="1"/>
  <c r="F123" i="1"/>
  <c r="A123" i="1"/>
  <c r="R111" i="1"/>
  <c r="N111" i="1"/>
  <c r="I111" i="1"/>
  <c r="F111" i="1"/>
  <c r="A111" i="1"/>
  <c r="R105" i="1"/>
  <c r="N105" i="1"/>
  <c r="I105" i="1"/>
  <c r="F105" i="1"/>
  <c r="A105" i="1"/>
  <c r="R86" i="1"/>
  <c r="N86" i="1"/>
  <c r="I86" i="1"/>
  <c r="F86" i="1"/>
  <c r="A86" i="1"/>
  <c r="R92" i="1"/>
  <c r="N92" i="1"/>
  <c r="I92" i="1"/>
  <c r="F92" i="1"/>
  <c r="A92" i="1"/>
  <c r="R73" i="1"/>
  <c r="F73" i="1"/>
  <c r="A73" i="1"/>
  <c r="R67" i="1"/>
  <c r="F67" i="1"/>
  <c r="R53" i="1"/>
  <c r="R47" i="1"/>
  <c r="R34" i="1"/>
  <c r="R28" i="1"/>
  <c r="R15" i="1"/>
  <c r="R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T119" i="1"/>
  <c r="T155" i="1"/>
  <c r="T101" i="1"/>
  <c r="P5" i="1"/>
  <c r="K137" i="1"/>
  <c r="C24" i="1"/>
  <c r="K82" i="1"/>
  <c r="H155" i="1"/>
  <c r="P101" i="1"/>
  <c r="C119" i="1"/>
  <c r="H194" i="1"/>
  <c r="P194" i="1"/>
  <c r="K101" i="1"/>
  <c r="H137" i="1"/>
  <c r="P63" i="1"/>
  <c r="K175" i="1"/>
  <c r="H101" i="1"/>
  <c r="C194" i="1"/>
  <c r="K63" i="1"/>
  <c r="P175" i="1"/>
  <c r="H24" i="1"/>
  <c r="T137" i="1"/>
  <c r="P137" i="1"/>
  <c r="C43" i="1"/>
  <c r="P43" i="1"/>
  <c r="P82" i="1"/>
  <c r="P119" i="1"/>
  <c r="T24" i="1"/>
  <c r="K155" i="1"/>
  <c r="T5" i="1"/>
  <c r="H119" i="1"/>
  <c r="C155" i="1"/>
  <c r="T43" i="1"/>
  <c r="H63" i="1"/>
  <c r="T175" i="1"/>
  <c r="K24" i="1"/>
  <c r="C63" i="1"/>
  <c r="H175" i="1"/>
  <c r="P24" i="1"/>
  <c r="K5" i="1"/>
  <c r="C82" i="1"/>
  <c r="T82" i="1"/>
  <c r="C137" i="1"/>
  <c r="K43" i="1"/>
  <c r="K119" i="1"/>
  <c r="C175" i="1"/>
  <c r="H5" i="1"/>
  <c r="C101" i="1"/>
  <c r="H43" i="1"/>
  <c r="T63" i="1"/>
  <c r="K194" i="1"/>
  <c r="H82" i="1"/>
  <c r="P155" i="1"/>
  <c r="T20" i="1" l="1"/>
  <c r="P151" i="1"/>
  <c r="H20" i="1"/>
  <c r="C20" i="1"/>
  <c r="C39" i="1"/>
  <c r="H1" i="1"/>
  <c r="O97" i="1"/>
  <c r="B20" i="1"/>
  <c r="O133" i="1"/>
  <c r="S1" i="1"/>
  <c r="B133" i="1"/>
  <c r="B59" i="1"/>
  <c r="G190" i="1"/>
  <c r="C59" i="1"/>
  <c r="T97" i="1"/>
  <c r="K97" i="1"/>
  <c r="H190" i="1"/>
  <c r="C151" i="1"/>
  <c r="T59" i="1"/>
  <c r="P97" i="1"/>
  <c r="K151" i="1"/>
  <c r="H133" i="1"/>
  <c r="P115" i="1"/>
  <c r="K59" i="1"/>
  <c r="P59" i="1"/>
  <c r="C133" i="1"/>
  <c r="J59" i="1"/>
  <c r="G115" i="1"/>
  <c r="B190" i="1"/>
  <c r="G133" i="1"/>
  <c r="J39" i="1"/>
  <c r="G151" i="1"/>
  <c r="O1" i="1"/>
  <c r="B115" i="1"/>
  <c r="G97" i="1"/>
  <c r="B78" i="1"/>
  <c r="S39" i="1"/>
  <c r="O190" i="1"/>
  <c r="J97" i="1"/>
  <c r="J78" i="1"/>
  <c r="C115" i="1"/>
  <c r="H78" i="1"/>
  <c r="T78" i="1"/>
  <c r="K1" i="1"/>
  <c r="T1" i="1"/>
  <c r="T115" i="1"/>
  <c r="K190" i="1"/>
  <c r="T39" i="1"/>
  <c r="C97" i="1"/>
  <c r="P190" i="1"/>
  <c r="P133" i="1"/>
  <c r="H151" i="1"/>
  <c r="K20" i="1"/>
  <c r="O39" i="1"/>
  <c r="G78" i="1"/>
  <c r="B97" i="1"/>
  <c r="O20" i="1"/>
  <c r="G20" i="1"/>
  <c r="S20" i="1"/>
  <c r="S78" i="1"/>
  <c r="S133" i="1"/>
  <c r="S115" i="1"/>
  <c r="O59" i="1"/>
  <c r="S190" i="1"/>
  <c r="J171" i="1"/>
  <c r="B171" i="1"/>
  <c r="J115" i="1"/>
  <c r="C190" i="1"/>
  <c r="H115" i="1"/>
  <c r="K39" i="1"/>
  <c r="P1" i="1"/>
  <c r="P78" i="1"/>
  <c r="H39" i="1"/>
  <c r="T133" i="1"/>
  <c r="J20" i="1"/>
  <c r="G171" i="1"/>
  <c r="O78" i="1"/>
  <c r="J133" i="1"/>
  <c r="G39" i="1"/>
  <c r="J151" i="1"/>
  <c r="P20" i="1"/>
  <c r="K133" i="1"/>
  <c r="H59" i="1"/>
  <c r="P171" i="1"/>
  <c r="P39" i="1"/>
  <c r="K171" i="1"/>
  <c r="H171" i="1"/>
  <c r="T151" i="1"/>
  <c r="H97" i="1"/>
  <c r="C78" i="1"/>
  <c r="C171" i="1"/>
  <c r="K78" i="1"/>
  <c r="K115" i="1"/>
  <c r="T171" i="1"/>
  <c r="O115" i="1"/>
  <c r="S59" i="1"/>
  <c r="S97" i="1"/>
  <c r="B39" i="1"/>
  <c r="O171" i="1"/>
  <c r="S171" i="1"/>
  <c r="J190" i="1"/>
  <c r="J1" i="1"/>
  <c r="G1" i="1"/>
  <c r="G59" i="1"/>
  <c r="B151" i="1"/>
  <c r="O151" i="1"/>
</calcChain>
</file>

<file path=xl/sharedStrings.xml><?xml version="1.0" encoding="utf-8"?>
<sst xmlns="http://schemas.openxmlformats.org/spreadsheetml/2006/main" count="492" uniqueCount="86">
  <si>
    <t>Lica- Eventos Deportivos</t>
  </si>
  <si>
    <t>@lica_eventos</t>
  </si>
  <si>
    <t>5tas.</t>
  </si>
  <si>
    <t>6tas.</t>
  </si>
  <si>
    <t>7mas.</t>
  </si>
  <si>
    <t>@licaeventos</t>
  </si>
  <si>
    <t>Hockey</t>
  </si>
  <si>
    <t>Domingo 30/10</t>
  </si>
  <si>
    <t>Cancha:</t>
  </si>
  <si>
    <t>Comunicac.</t>
  </si>
  <si>
    <t>El Sosiego</t>
  </si>
  <si>
    <t>Bco. Central</t>
  </si>
  <si>
    <t>3ra Estac.</t>
  </si>
  <si>
    <t>CEGA Sport</t>
  </si>
  <si>
    <t>Arg. Quilmes</t>
  </si>
  <si>
    <t>Ateneo</t>
  </si>
  <si>
    <t>Stella Maris</t>
  </si>
  <si>
    <t>GEI</t>
  </si>
  <si>
    <t>CFR</t>
  </si>
  <si>
    <t>Independ. SMM</t>
  </si>
  <si>
    <t>Jovenes Dep.</t>
  </si>
  <si>
    <t>A</t>
  </si>
  <si>
    <t>H S Justo</t>
  </si>
  <si>
    <t>3ra Estación</t>
  </si>
  <si>
    <t>Beromama</t>
  </si>
  <si>
    <t xml:space="preserve">Venado </t>
  </si>
  <si>
    <t>Arg. De Quilmes</t>
  </si>
  <si>
    <t>Alentando I.</t>
  </si>
  <si>
    <t>La Martona</t>
  </si>
  <si>
    <t>HORA</t>
  </si>
  <si>
    <t>DIA</t>
  </si>
  <si>
    <t>CANCHA N°</t>
  </si>
  <si>
    <t>CATEGORIA</t>
  </si>
  <si>
    <t>Menores</t>
  </si>
  <si>
    <t>5ta Div.   6ta Div   7ma Div</t>
  </si>
  <si>
    <t>GOLES</t>
  </si>
  <si>
    <t>VS</t>
  </si>
  <si>
    <t>Bco Central</t>
  </si>
  <si>
    <t>ISMM</t>
  </si>
  <si>
    <t>BEROMAMA</t>
  </si>
  <si>
    <t>S MARIS</t>
  </si>
  <si>
    <t>SAN JUSTO</t>
  </si>
  <si>
    <t>BCO CENTRAL</t>
  </si>
  <si>
    <t>ATENEO</t>
  </si>
  <si>
    <t>HURACAN</t>
  </si>
  <si>
    <t>BANCO CENTRAL</t>
  </si>
  <si>
    <t>3RA ESTACION</t>
  </si>
  <si>
    <t>COMU B</t>
  </si>
  <si>
    <t>0-2</t>
  </si>
  <si>
    <t>10-0</t>
  </si>
  <si>
    <t>1-0</t>
  </si>
  <si>
    <t>1.5</t>
  </si>
  <si>
    <t>1.4</t>
  </si>
  <si>
    <t>1--1</t>
  </si>
  <si>
    <t>COMUNICACIONES</t>
  </si>
  <si>
    <t>0-1</t>
  </si>
  <si>
    <t>VENADO</t>
  </si>
  <si>
    <t>1.0</t>
  </si>
  <si>
    <t>0-0</t>
  </si>
  <si>
    <t>JOVENES DEPORTISTAS</t>
  </si>
  <si>
    <t>0.6</t>
  </si>
  <si>
    <t>7.0</t>
  </si>
  <si>
    <t>1.1</t>
  </si>
  <si>
    <t>H SAN JUSTO</t>
  </si>
  <si>
    <t>2-0</t>
  </si>
  <si>
    <t>0-7</t>
  </si>
  <si>
    <t>LA MARTONA</t>
  </si>
  <si>
    <t>STELLA MARIS</t>
  </si>
  <si>
    <t>ISSM</t>
  </si>
  <si>
    <t>6-0</t>
  </si>
  <si>
    <t>0-5</t>
  </si>
  <si>
    <t>0-3</t>
  </si>
  <si>
    <t>2.1</t>
  </si>
  <si>
    <t>ARG DE QUILMES</t>
  </si>
  <si>
    <t>0-11</t>
  </si>
  <si>
    <t>2--2</t>
  </si>
  <si>
    <t>0-12</t>
  </si>
  <si>
    <t>SOCIEGO</t>
  </si>
  <si>
    <t>4-0</t>
  </si>
  <si>
    <t>CEGA</t>
  </si>
  <si>
    <t>1.2</t>
  </si>
  <si>
    <t>ARG QUILMES</t>
  </si>
  <si>
    <t>1--3</t>
  </si>
  <si>
    <t>0-4</t>
  </si>
  <si>
    <t>3.2</t>
  </si>
  <si>
    <t>GP-PP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</si>
</sst>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</cellStyleXfs>
  <cellXfs count="10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0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9" fillId="0" borderId="5" xfId="0" applyFont="1" applyBorder="1"/>
    <xf numFmtId="0" fontId="0" fillId="0" borderId="11" xfId="0" applyBorder="1"/>
    <xf numFmtId="0" fontId="0" fillId="0" borderId="0" xfId="0" applyAlignment="1">
      <alignment horizontal="center"/>
    </xf>
    <xf numFmtId="1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Border="1"/>
    <xf numFmtId="0" fontId="11" fillId="0" borderId="0" xfId="0" applyFont="1" applyFill="1" applyBorder="1"/>
    <xf numFmtId="0" fontId="11" fillId="0" borderId="12" xfId="0" applyFont="1" applyBorder="1"/>
    <xf numFmtId="0" fontId="7" fillId="3" borderId="5" xfId="0" applyFont="1" applyFill="1" applyBorder="1"/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left" readingOrder="1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14" fontId="6" fillId="4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6" fillId="4" borderId="14" xfId="0" applyFont="1" applyFill="1" applyBorder="1" applyAlignment="1"/>
    <xf numFmtId="0" fontId="6" fillId="4" borderId="15" xfId="0" applyFont="1" applyFill="1" applyBorder="1" applyAlignment="1">
      <alignment horizontal="left"/>
    </xf>
    <xf numFmtId="0" fontId="0" fillId="4" borderId="0" xfId="0" applyFill="1"/>
    <xf numFmtId="0" fontId="18" fillId="5" borderId="16" xfId="0" applyFont="1" applyFill="1" applyBorder="1" applyAlignment="1">
      <alignment horizontal="center" vertical="center"/>
    </xf>
    <xf numFmtId="0" fontId="17" fillId="0" borderId="0" xfId="0" applyFont="1"/>
    <xf numFmtId="0" fontId="17" fillId="4" borderId="17" xfId="0" applyFont="1" applyFill="1" applyBorder="1" applyAlignment="1"/>
    <xf numFmtId="0" fontId="7" fillId="0" borderId="0" xfId="0" applyFont="1"/>
    <xf numFmtId="0" fontId="7" fillId="4" borderId="17" xfId="0" applyFont="1" applyFill="1" applyBorder="1" applyAlignment="1"/>
    <xf numFmtId="0" fontId="19" fillId="0" borderId="0" xfId="0" applyFont="1"/>
    <xf numFmtId="0" fontId="1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14" fontId="19" fillId="4" borderId="13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/>
    <xf numFmtId="0" fontId="14" fillId="4" borderId="19" xfId="0" applyNumberFormat="1" applyFont="1" applyFill="1" applyBorder="1" applyAlignment="1">
      <alignment horizontal="center"/>
    </xf>
    <xf numFmtId="0" fontId="14" fillId="4" borderId="20" xfId="0" applyNumberFormat="1" applyFont="1" applyFill="1" applyBorder="1" applyAlignment="1">
      <alignment horizontal="center"/>
    </xf>
    <xf numFmtId="0" fontId="14" fillId="4" borderId="21" xfId="0" applyNumberFormat="1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16" fontId="17" fillId="10" borderId="18" xfId="0" applyNumberFormat="1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16" fontId="17" fillId="10" borderId="28" xfId="0" applyNumberFormat="1" applyFont="1" applyFill="1" applyBorder="1" applyAlignment="1">
      <alignment horizontal="center" vertical="center" wrapText="1"/>
    </xf>
    <xf numFmtId="0" fontId="17" fillId="10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">
    <cellStyle name="Euro" xfId="1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6</xdr:col>
      <xdr:colOff>238125</xdr:colOff>
      <xdr:row>2</xdr:row>
      <xdr:rowOff>381000</xdr:rowOff>
    </xdr:to>
    <xdr:pic>
      <xdr:nvPicPr>
        <xdr:cNvPr id="4381" name="4 Imagen" descr="Instagram-logo-3.jpg">
          <a:extLst>
            <a:ext uri="{FF2B5EF4-FFF2-40B4-BE49-F238E27FC236}">
              <a16:creationId xmlns:a16="http://schemas.microsoft.com/office/drawing/2014/main" id="{5DCB13A9-72C0-41BB-9913-82782F77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628650"/>
          <a:ext cx="1752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382" name="Picture 3" descr="LICA LOGO NENE NENA">
          <a:extLst>
            <a:ext uri="{FF2B5EF4-FFF2-40B4-BE49-F238E27FC236}">
              <a16:creationId xmlns:a16="http://schemas.microsoft.com/office/drawing/2014/main" id="{B65DB4B6-AF7B-45A6-8604-383634AE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4383" name="Picture 3" descr="LICA LOGO NENE NENA">
          <a:extLst>
            <a:ext uri="{FF2B5EF4-FFF2-40B4-BE49-F238E27FC236}">
              <a16:creationId xmlns:a16="http://schemas.microsoft.com/office/drawing/2014/main" id="{13052196-F74E-4AAD-A352-7ECE471B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384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3508B7DF-3C54-4160-B2D0-F6D17A57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8575"/>
          <a:ext cx="2190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8647" name="Picture 2" descr="LICA LOGO NENE NENA">
          <a:extLst>
            <a:ext uri="{FF2B5EF4-FFF2-40B4-BE49-F238E27FC236}">
              <a16:creationId xmlns:a16="http://schemas.microsoft.com/office/drawing/2014/main" id="{891C1DA8-5E67-4B24-8669-6A4987B9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8648" name="Picture 3" descr="LICA LOGO NENE NENA">
          <a:extLst>
            <a:ext uri="{FF2B5EF4-FFF2-40B4-BE49-F238E27FC236}">
              <a16:creationId xmlns:a16="http://schemas.microsoft.com/office/drawing/2014/main" id="{22E03382-F81D-4F6E-8ACA-C9B83862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8649" name="Picture 6" descr="LICA LOGO NENE NENA">
          <a:extLst>
            <a:ext uri="{FF2B5EF4-FFF2-40B4-BE49-F238E27FC236}">
              <a16:creationId xmlns:a16="http://schemas.microsoft.com/office/drawing/2014/main" id="{A9D48306-E1EA-468B-B10A-6D754110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8650" name="Picture 7" descr="LICA LOGO NENE NENA">
          <a:extLst>
            <a:ext uri="{FF2B5EF4-FFF2-40B4-BE49-F238E27FC236}">
              <a16:creationId xmlns:a16="http://schemas.microsoft.com/office/drawing/2014/main" id="{7075A99C-1C13-4E5D-99CC-DE16AD1A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8651" name="Picture 8" descr="LICA LOGO NENE NENA">
          <a:extLst>
            <a:ext uri="{FF2B5EF4-FFF2-40B4-BE49-F238E27FC236}">
              <a16:creationId xmlns:a16="http://schemas.microsoft.com/office/drawing/2014/main" id="{BE6B4DCE-5B5B-4380-829D-5E408F2C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8652" name="Picture 9" descr="LICA LOGO NENE NENA">
          <a:extLst>
            <a:ext uri="{FF2B5EF4-FFF2-40B4-BE49-F238E27FC236}">
              <a16:creationId xmlns:a16="http://schemas.microsoft.com/office/drawing/2014/main" id="{2D824A28-CCB0-4D1B-8E3A-93EA9D60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8653" name="Picture 10" descr="LICA LOGO NENE NENA">
          <a:extLst>
            <a:ext uri="{FF2B5EF4-FFF2-40B4-BE49-F238E27FC236}">
              <a16:creationId xmlns:a16="http://schemas.microsoft.com/office/drawing/2014/main" id="{F349181D-CC7C-416E-B39A-CA68B909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8654" name="Picture 11" descr="LICA LOGO NENE NENA">
          <a:extLst>
            <a:ext uri="{FF2B5EF4-FFF2-40B4-BE49-F238E27FC236}">
              <a16:creationId xmlns:a16="http://schemas.microsoft.com/office/drawing/2014/main" id="{8DCFDE02-D517-4A85-BE2F-6769F869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8655" name="Picture 12" descr="LICA LOGO NENE NENA">
          <a:extLst>
            <a:ext uri="{FF2B5EF4-FFF2-40B4-BE49-F238E27FC236}">
              <a16:creationId xmlns:a16="http://schemas.microsoft.com/office/drawing/2014/main" id="{B7D01513-E1BA-40AF-AA9C-235130E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8656" name="Picture 13" descr="LICA LOGO NENE NENA">
          <a:extLst>
            <a:ext uri="{FF2B5EF4-FFF2-40B4-BE49-F238E27FC236}">
              <a16:creationId xmlns:a16="http://schemas.microsoft.com/office/drawing/2014/main" id="{7B00B96B-CAD4-4C9A-BC02-F8AD9360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8657" name="Picture 14" descr="LICA LOGO NENE NENA">
          <a:extLst>
            <a:ext uri="{FF2B5EF4-FFF2-40B4-BE49-F238E27FC236}">
              <a16:creationId xmlns:a16="http://schemas.microsoft.com/office/drawing/2014/main" id="{7B750FC1-63DE-4324-9E33-F97E50A9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8658" name="Picture 15" descr="LICA LOGO NENE NENA">
          <a:extLst>
            <a:ext uri="{FF2B5EF4-FFF2-40B4-BE49-F238E27FC236}">
              <a16:creationId xmlns:a16="http://schemas.microsoft.com/office/drawing/2014/main" id="{0214309D-FFAC-4259-8C50-A940D8A7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8659" name="Picture 16" descr="LICA LOGO NENE NENA">
          <a:extLst>
            <a:ext uri="{FF2B5EF4-FFF2-40B4-BE49-F238E27FC236}">
              <a16:creationId xmlns:a16="http://schemas.microsoft.com/office/drawing/2014/main" id="{3D6EA9AF-4829-45BA-8780-B8640AC5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8660" name="Picture 17" descr="LICA LOGO NENE NENA">
          <a:extLst>
            <a:ext uri="{FF2B5EF4-FFF2-40B4-BE49-F238E27FC236}">
              <a16:creationId xmlns:a16="http://schemas.microsoft.com/office/drawing/2014/main" id="{801D4F2D-F0A3-41D4-AA4E-593043C1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8661" name="Picture 18" descr="LICA LOGO NENE NENA">
          <a:extLst>
            <a:ext uri="{FF2B5EF4-FFF2-40B4-BE49-F238E27FC236}">
              <a16:creationId xmlns:a16="http://schemas.microsoft.com/office/drawing/2014/main" id="{A369DE91-3E12-44D3-A8AE-884E3EBC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8662" name="Picture 19" descr="LICA LOGO NENE NENA">
          <a:extLst>
            <a:ext uri="{FF2B5EF4-FFF2-40B4-BE49-F238E27FC236}">
              <a16:creationId xmlns:a16="http://schemas.microsoft.com/office/drawing/2014/main" id="{90B9B861-43A7-428B-8C21-AA546A70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8663" name="Picture 20" descr="LICA LOGO NENE NENA">
          <a:extLst>
            <a:ext uri="{FF2B5EF4-FFF2-40B4-BE49-F238E27FC236}">
              <a16:creationId xmlns:a16="http://schemas.microsoft.com/office/drawing/2014/main" id="{C1E1AADF-F44A-4739-B668-9C2E2C0C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8664" name="Picture 21" descr="LICA LOGO NENE NENA">
          <a:extLst>
            <a:ext uri="{FF2B5EF4-FFF2-40B4-BE49-F238E27FC236}">
              <a16:creationId xmlns:a16="http://schemas.microsoft.com/office/drawing/2014/main" id="{AF978766-DAF8-4987-9C91-A0605FEC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8665" name="Picture 22" descr="LICA LOGO NENE NENA">
          <a:extLst>
            <a:ext uri="{FF2B5EF4-FFF2-40B4-BE49-F238E27FC236}">
              <a16:creationId xmlns:a16="http://schemas.microsoft.com/office/drawing/2014/main" id="{94D0F19A-0BB4-42A6-A596-2E9DF79A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8666" name="Picture 23" descr="LICA LOGO NENE NENA">
          <a:extLst>
            <a:ext uri="{FF2B5EF4-FFF2-40B4-BE49-F238E27FC236}">
              <a16:creationId xmlns:a16="http://schemas.microsoft.com/office/drawing/2014/main" id="{60BBCAF4-07A6-4535-8248-4BD89AAD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8667" name="Picture 44" descr="LICA LOGO NENE NENA">
          <a:extLst>
            <a:ext uri="{FF2B5EF4-FFF2-40B4-BE49-F238E27FC236}">
              <a16:creationId xmlns:a16="http://schemas.microsoft.com/office/drawing/2014/main" id="{E0394EA1-7C8E-4048-990A-D74680E4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8668" name="Picture 45" descr="LICA LOGO NENE NENA">
          <a:extLst>
            <a:ext uri="{FF2B5EF4-FFF2-40B4-BE49-F238E27FC236}">
              <a16:creationId xmlns:a16="http://schemas.microsoft.com/office/drawing/2014/main" id="{788AA68E-F2AB-414B-9C3F-AE6BB73C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8669" name="Picture 46" descr="LICA LOGO NENE NENA">
          <a:extLst>
            <a:ext uri="{FF2B5EF4-FFF2-40B4-BE49-F238E27FC236}">
              <a16:creationId xmlns:a16="http://schemas.microsoft.com/office/drawing/2014/main" id="{1C6D6DB3-2299-4A7F-A878-9BD35708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8670" name="Picture 47" descr="LICA LOGO NENE NENA">
          <a:extLst>
            <a:ext uri="{FF2B5EF4-FFF2-40B4-BE49-F238E27FC236}">
              <a16:creationId xmlns:a16="http://schemas.microsoft.com/office/drawing/2014/main" id="{14CA9E71-9890-4499-A58B-BB235159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8671" name="Picture 48" descr="LICA LOGO NENE NENA">
          <a:extLst>
            <a:ext uri="{FF2B5EF4-FFF2-40B4-BE49-F238E27FC236}">
              <a16:creationId xmlns:a16="http://schemas.microsoft.com/office/drawing/2014/main" id="{5DFE2E87-850D-4229-A10E-15C7A6DC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8672" name="Picture 50" descr="LICA LOGO NENE NENA">
          <a:extLst>
            <a:ext uri="{FF2B5EF4-FFF2-40B4-BE49-F238E27FC236}">
              <a16:creationId xmlns:a16="http://schemas.microsoft.com/office/drawing/2014/main" id="{08ADA7FC-152B-492E-9642-791F0FA6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8673" name="Picture 51" descr="LICA LOGO NENE NENA">
          <a:extLst>
            <a:ext uri="{FF2B5EF4-FFF2-40B4-BE49-F238E27FC236}">
              <a16:creationId xmlns:a16="http://schemas.microsoft.com/office/drawing/2014/main" id="{FF1BB455-0F1E-4556-BF0C-5A1B6563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674" name="Picture 52" descr="LICA LOGO NENE NENA">
          <a:extLst>
            <a:ext uri="{FF2B5EF4-FFF2-40B4-BE49-F238E27FC236}">
              <a16:creationId xmlns:a16="http://schemas.microsoft.com/office/drawing/2014/main" id="{A7975ED2-416F-4518-9BAC-B48660C1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8675" name="Picture 54" descr="LICA LOGO NENE NENA">
          <a:extLst>
            <a:ext uri="{FF2B5EF4-FFF2-40B4-BE49-F238E27FC236}">
              <a16:creationId xmlns:a16="http://schemas.microsoft.com/office/drawing/2014/main" id="{5B3788CB-4DE0-482B-BC14-8C2A923E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8676" name="Picture 55" descr="LICA LOGO NENE NENA">
          <a:extLst>
            <a:ext uri="{FF2B5EF4-FFF2-40B4-BE49-F238E27FC236}">
              <a16:creationId xmlns:a16="http://schemas.microsoft.com/office/drawing/2014/main" id="{9FD009E7-B70B-4E21-862B-7F953379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8677" name="Picture 89" descr="LICA LOGO NENE NENA">
          <a:extLst>
            <a:ext uri="{FF2B5EF4-FFF2-40B4-BE49-F238E27FC236}">
              <a16:creationId xmlns:a16="http://schemas.microsoft.com/office/drawing/2014/main" id="{56D2F57D-232C-4FDA-ACFE-8CD7447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18678" name="Picture 90" descr="LICA LOGO NENE NENA">
          <a:extLst>
            <a:ext uri="{FF2B5EF4-FFF2-40B4-BE49-F238E27FC236}">
              <a16:creationId xmlns:a16="http://schemas.microsoft.com/office/drawing/2014/main" id="{79B83B3A-81DD-44AF-A5C1-800705C5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18679" name="Picture 91" descr="LICA LOGO NENE NENA">
          <a:extLst>
            <a:ext uri="{FF2B5EF4-FFF2-40B4-BE49-F238E27FC236}">
              <a16:creationId xmlns:a16="http://schemas.microsoft.com/office/drawing/2014/main" id="{7D75ACC8-4770-4411-8795-ED5CB9DE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18680" name="Picture 92" descr="LICA LOGO NENE NENA">
          <a:extLst>
            <a:ext uri="{FF2B5EF4-FFF2-40B4-BE49-F238E27FC236}">
              <a16:creationId xmlns:a16="http://schemas.microsoft.com/office/drawing/2014/main" id="{57F195FE-43B6-4B47-B956-98F71A60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18681" name="Picture 93" descr="LICA LOGO NENE NENA">
          <a:extLst>
            <a:ext uri="{FF2B5EF4-FFF2-40B4-BE49-F238E27FC236}">
              <a16:creationId xmlns:a16="http://schemas.microsoft.com/office/drawing/2014/main" id="{E9A704F0-DE19-4725-8053-1254A0A0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18682" name="Picture 94" descr="LICA LOGO NENE NENA">
          <a:extLst>
            <a:ext uri="{FF2B5EF4-FFF2-40B4-BE49-F238E27FC236}">
              <a16:creationId xmlns:a16="http://schemas.microsoft.com/office/drawing/2014/main" id="{DF2CE152-36A6-4592-9048-476E2EE4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18683" name="Picture 95" descr="LICA LOGO NENE NENA">
          <a:extLst>
            <a:ext uri="{FF2B5EF4-FFF2-40B4-BE49-F238E27FC236}">
              <a16:creationId xmlns:a16="http://schemas.microsoft.com/office/drawing/2014/main" id="{387B43F6-5A56-4236-96EE-E68E9BB9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18684" name="Picture 96" descr="LICA LOGO NENE NENA">
          <a:extLst>
            <a:ext uri="{FF2B5EF4-FFF2-40B4-BE49-F238E27FC236}">
              <a16:creationId xmlns:a16="http://schemas.microsoft.com/office/drawing/2014/main" id="{877020EC-361C-4419-9D8F-1EAEA80E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18685" name="Picture 97" descr="LICA LOGO NENE NENA">
          <a:extLst>
            <a:ext uri="{FF2B5EF4-FFF2-40B4-BE49-F238E27FC236}">
              <a16:creationId xmlns:a16="http://schemas.microsoft.com/office/drawing/2014/main" id="{F17F2EF4-3F17-4977-A7DB-284CA4AC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18686" name="Picture 98" descr="LICA LOGO NENE NENA">
          <a:extLst>
            <a:ext uri="{FF2B5EF4-FFF2-40B4-BE49-F238E27FC236}">
              <a16:creationId xmlns:a16="http://schemas.microsoft.com/office/drawing/2014/main" id="{5CA51DAB-6011-4BC8-957C-082A2553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8687" name="Picture 99" descr="LICA LOGO NENE NENA">
          <a:extLst>
            <a:ext uri="{FF2B5EF4-FFF2-40B4-BE49-F238E27FC236}">
              <a16:creationId xmlns:a16="http://schemas.microsoft.com/office/drawing/2014/main" id="{AFF0A894-2BB9-4A7F-80D1-2E4097A6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8688" name="Picture 100" descr="LICA LOGO NENE NENA">
          <a:extLst>
            <a:ext uri="{FF2B5EF4-FFF2-40B4-BE49-F238E27FC236}">
              <a16:creationId xmlns:a16="http://schemas.microsoft.com/office/drawing/2014/main" id="{5BD714E0-3748-445E-94F1-21A19920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8689" name="Picture 101" descr="LICA LOGO NENE NENA">
          <a:extLst>
            <a:ext uri="{FF2B5EF4-FFF2-40B4-BE49-F238E27FC236}">
              <a16:creationId xmlns:a16="http://schemas.microsoft.com/office/drawing/2014/main" id="{1CBFE1D7-49B9-419A-B718-2C3B48ED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8690" name="Picture 102" descr="LICA LOGO NENE NENA">
          <a:extLst>
            <a:ext uri="{FF2B5EF4-FFF2-40B4-BE49-F238E27FC236}">
              <a16:creationId xmlns:a16="http://schemas.microsoft.com/office/drawing/2014/main" id="{D6869D64-D396-4230-8F40-5B241A9C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8691" name="Picture 103" descr="LICA LOGO NENE NENA">
          <a:extLst>
            <a:ext uri="{FF2B5EF4-FFF2-40B4-BE49-F238E27FC236}">
              <a16:creationId xmlns:a16="http://schemas.microsoft.com/office/drawing/2014/main" id="{5BF739BF-5B5F-4905-9A59-31F77FD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8692" name="Picture 104" descr="LICA LOGO NENE NENA">
          <a:extLst>
            <a:ext uri="{FF2B5EF4-FFF2-40B4-BE49-F238E27FC236}">
              <a16:creationId xmlns:a16="http://schemas.microsoft.com/office/drawing/2014/main" id="{5B0A1808-2BB0-44B1-90A3-19174757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8693" name="Picture 109" descr="LICA LOGO NENE NENA">
          <a:extLst>
            <a:ext uri="{FF2B5EF4-FFF2-40B4-BE49-F238E27FC236}">
              <a16:creationId xmlns:a16="http://schemas.microsoft.com/office/drawing/2014/main" id="{017E83FF-1694-4C2D-A65A-3C782964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8694" name="Picture 110" descr="LICA LOGO NENE NENA">
          <a:extLst>
            <a:ext uri="{FF2B5EF4-FFF2-40B4-BE49-F238E27FC236}">
              <a16:creationId xmlns:a16="http://schemas.microsoft.com/office/drawing/2014/main" id="{0C26DB7E-B917-480A-90E6-9A2B42BF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8695" name="Picture 111" descr="LICA LOGO NENE NENA">
          <a:extLst>
            <a:ext uri="{FF2B5EF4-FFF2-40B4-BE49-F238E27FC236}">
              <a16:creationId xmlns:a16="http://schemas.microsoft.com/office/drawing/2014/main" id="{01E7005D-44AF-4E2D-A341-73E35E16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8696" name="Picture 112" descr="LICA LOGO NENE NENA">
          <a:extLst>
            <a:ext uri="{FF2B5EF4-FFF2-40B4-BE49-F238E27FC236}">
              <a16:creationId xmlns:a16="http://schemas.microsoft.com/office/drawing/2014/main" id="{C2E68006-2E95-49B8-ABB0-4F24C2D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8697" name="Picture 113" descr="LICA LOGO NENE NENA">
          <a:extLst>
            <a:ext uri="{FF2B5EF4-FFF2-40B4-BE49-F238E27FC236}">
              <a16:creationId xmlns:a16="http://schemas.microsoft.com/office/drawing/2014/main" id="{23786043-ACE4-4AFD-91C7-6B7C357D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8698" name="Picture 114" descr="LICA LOGO NENE NENA">
          <a:extLst>
            <a:ext uri="{FF2B5EF4-FFF2-40B4-BE49-F238E27FC236}">
              <a16:creationId xmlns:a16="http://schemas.microsoft.com/office/drawing/2014/main" id="{D24BCAAB-B028-4FB7-A2E1-BCA318E1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18699" name="Picture 115" descr="LICA LOGO NENE NENA">
          <a:extLst>
            <a:ext uri="{FF2B5EF4-FFF2-40B4-BE49-F238E27FC236}">
              <a16:creationId xmlns:a16="http://schemas.microsoft.com/office/drawing/2014/main" id="{A0DF759F-0F9A-4054-956E-ABACACD9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18700" name="Picture 116" descr="LICA LOGO NENE NENA">
          <a:extLst>
            <a:ext uri="{FF2B5EF4-FFF2-40B4-BE49-F238E27FC236}">
              <a16:creationId xmlns:a16="http://schemas.microsoft.com/office/drawing/2014/main" id="{F10F772F-0794-4B14-A492-8684F92C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8701" name="Picture 117" descr="LICA LOGO NENE NENA">
          <a:extLst>
            <a:ext uri="{FF2B5EF4-FFF2-40B4-BE49-F238E27FC236}">
              <a16:creationId xmlns:a16="http://schemas.microsoft.com/office/drawing/2014/main" id="{ED6A981E-459A-4077-B4F7-F83ECC60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8702" name="Picture 118" descr="LICA LOGO NENE NENA">
          <a:extLst>
            <a:ext uri="{FF2B5EF4-FFF2-40B4-BE49-F238E27FC236}">
              <a16:creationId xmlns:a16="http://schemas.microsoft.com/office/drawing/2014/main" id="{EC5973FE-73D6-44F2-948C-02D85629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8703" name="Picture 119" descr="LICA LOGO NENE NENA">
          <a:extLst>
            <a:ext uri="{FF2B5EF4-FFF2-40B4-BE49-F238E27FC236}">
              <a16:creationId xmlns:a16="http://schemas.microsoft.com/office/drawing/2014/main" id="{B87C767A-7450-40C9-A3DE-9BBC0990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8704" name="Picture 120" descr="LICA LOGO NENE NENA">
          <a:extLst>
            <a:ext uri="{FF2B5EF4-FFF2-40B4-BE49-F238E27FC236}">
              <a16:creationId xmlns:a16="http://schemas.microsoft.com/office/drawing/2014/main" id="{66424622-CE9A-4057-9732-B48ADD9E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8705" name="Picture 121" descr="LICA LOGO NENE NENA">
          <a:extLst>
            <a:ext uri="{FF2B5EF4-FFF2-40B4-BE49-F238E27FC236}">
              <a16:creationId xmlns:a16="http://schemas.microsoft.com/office/drawing/2014/main" id="{3D39BEE2-EA1B-479E-B536-7AA2C9EE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8706" name="Picture 122" descr="LICA LOGO NENE NENA">
          <a:extLst>
            <a:ext uri="{FF2B5EF4-FFF2-40B4-BE49-F238E27FC236}">
              <a16:creationId xmlns:a16="http://schemas.microsoft.com/office/drawing/2014/main" id="{23918298-545A-4773-AEE2-1709A233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8707" name="Picture 123" descr="LICA LOGO NENE NENA">
          <a:extLst>
            <a:ext uri="{FF2B5EF4-FFF2-40B4-BE49-F238E27FC236}">
              <a16:creationId xmlns:a16="http://schemas.microsoft.com/office/drawing/2014/main" id="{62553DD2-A940-4421-B8DA-09B310B4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8708" name="Picture 124" descr="LICA LOGO NENE NENA">
          <a:extLst>
            <a:ext uri="{FF2B5EF4-FFF2-40B4-BE49-F238E27FC236}">
              <a16:creationId xmlns:a16="http://schemas.microsoft.com/office/drawing/2014/main" id="{FE1817EA-BFA7-49D9-A884-A0A96A8C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18709" name="Picture 125" descr="LICA LOGO NENE NENA">
          <a:extLst>
            <a:ext uri="{FF2B5EF4-FFF2-40B4-BE49-F238E27FC236}">
              <a16:creationId xmlns:a16="http://schemas.microsoft.com/office/drawing/2014/main" id="{5091341F-DCCF-4014-8A28-C99973DE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18710" name="Picture 126" descr="LICA LOGO NENE NENA">
          <a:extLst>
            <a:ext uri="{FF2B5EF4-FFF2-40B4-BE49-F238E27FC236}">
              <a16:creationId xmlns:a16="http://schemas.microsoft.com/office/drawing/2014/main" id="{4FC5650A-AA0E-4D52-8C1F-7FAF1EA2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8711" name="Picture 127" descr="LICA LOGO NENE NENA">
          <a:extLst>
            <a:ext uri="{FF2B5EF4-FFF2-40B4-BE49-F238E27FC236}">
              <a16:creationId xmlns:a16="http://schemas.microsoft.com/office/drawing/2014/main" id="{70C7AA5C-DFF3-4693-BE87-CD9B2965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8712" name="Picture 128" descr="LICA LOGO NENE NENA">
          <a:extLst>
            <a:ext uri="{FF2B5EF4-FFF2-40B4-BE49-F238E27FC236}">
              <a16:creationId xmlns:a16="http://schemas.microsoft.com/office/drawing/2014/main" id="{73E3B14D-2CAA-4BD4-ACF5-5CA84C1D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8713" name="Picture 129" descr="LICA LOGO NENE NENA">
          <a:extLst>
            <a:ext uri="{FF2B5EF4-FFF2-40B4-BE49-F238E27FC236}">
              <a16:creationId xmlns:a16="http://schemas.microsoft.com/office/drawing/2014/main" id="{F491AF2D-D313-4A7B-AC25-70B62CCA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8714" name="Picture 130" descr="LICA LOGO NENE NENA">
          <a:extLst>
            <a:ext uri="{FF2B5EF4-FFF2-40B4-BE49-F238E27FC236}">
              <a16:creationId xmlns:a16="http://schemas.microsoft.com/office/drawing/2014/main" id="{196448E1-EE89-4AAE-BBB4-1658E983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8715" name="Picture 131" descr="LICA LOGO NENE NENA">
          <a:extLst>
            <a:ext uri="{FF2B5EF4-FFF2-40B4-BE49-F238E27FC236}">
              <a16:creationId xmlns:a16="http://schemas.microsoft.com/office/drawing/2014/main" id="{FAB9CC76-6AAE-415A-9AEE-58BAB9BC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8716" name="Picture 132" descr="LICA LOGO NENE NENA">
          <a:extLst>
            <a:ext uri="{FF2B5EF4-FFF2-40B4-BE49-F238E27FC236}">
              <a16:creationId xmlns:a16="http://schemas.microsoft.com/office/drawing/2014/main" id="{A2624B30-C199-4960-9A7B-4CABAEBB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8717" name="Picture 133" descr="LICA LOGO NENE NENA">
          <a:extLst>
            <a:ext uri="{FF2B5EF4-FFF2-40B4-BE49-F238E27FC236}">
              <a16:creationId xmlns:a16="http://schemas.microsoft.com/office/drawing/2014/main" id="{FE9E8E4D-7BA0-4F3D-98FB-37AAC294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8718" name="Picture 134" descr="LICA LOGO NENE NENA">
          <a:extLst>
            <a:ext uri="{FF2B5EF4-FFF2-40B4-BE49-F238E27FC236}">
              <a16:creationId xmlns:a16="http://schemas.microsoft.com/office/drawing/2014/main" id="{E5789121-1C9D-4676-81FE-535B2889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18719" name="Picture 135" descr="LICA LOGO NENE NENA">
          <a:extLst>
            <a:ext uri="{FF2B5EF4-FFF2-40B4-BE49-F238E27FC236}">
              <a16:creationId xmlns:a16="http://schemas.microsoft.com/office/drawing/2014/main" id="{01B3FBE9-00BF-411A-848F-823FFDB1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18720" name="Picture 136" descr="LICA LOGO NENE NENA">
          <a:extLst>
            <a:ext uri="{FF2B5EF4-FFF2-40B4-BE49-F238E27FC236}">
              <a16:creationId xmlns:a16="http://schemas.microsoft.com/office/drawing/2014/main" id="{C0EB8CD9-2D6D-4320-9816-33173097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8721" name="Picture 137" descr="LICA LOGO NENE NENA">
          <a:extLst>
            <a:ext uri="{FF2B5EF4-FFF2-40B4-BE49-F238E27FC236}">
              <a16:creationId xmlns:a16="http://schemas.microsoft.com/office/drawing/2014/main" id="{C9129DE4-6076-417C-A57A-E843EE75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8722" name="Picture 138" descr="LICA LOGO NENE NENA">
          <a:extLst>
            <a:ext uri="{FF2B5EF4-FFF2-40B4-BE49-F238E27FC236}">
              <a16:creationId xmlns:a16="http://schemas.microsoft.com/office/drawing/2014/main" id="{2DCACB71-1895-4A78-B2B8-9C2C8426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8723" name="Picture 139" descr="LICA LOGO NENE NENA">
          <a:extLst>
            <a:ext uri="{FF2B5EF4-FFF2-40B4-BE49-F238E27FC236}">
              <a16:creationId xmlns:a16="http://schemas.microsoft.com/office/drawing/2014/main" id="{ADD86B03-2201-48BD-9980-AE85DB6A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8724" name="Picture 140" descr="LICA LOGO NENE NENA">
          <a:extLst>
            <a:ext uri="{FF2B5EF4-FFF2-40B4-BE49-F238E27FC236}">
              <a16:creationId xmlns:a16="http://schemas.microsoft.com/office/drawing/2014/main" id="{83EBEF6B-D936-4401-8296-D02ECB90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8725" name="Picture 141" descr="LICA LOGO NENE NENA">
          <a:extLst>
            <a:ext uri="{FF2B5EF4-FFF2-40B4-BE49-F238E27FC236}">
              <a16:creationId xmlns:a16="http://schemas.microsoft.com/office/drawing/2014/main" id="{6E6FBC77-44EF-4000-AFC0-FC3C38E4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8726" name="Picture 142" descr="LICA LOGO NENE NENA">
          <a:extLst>
            <a:ext uri="{FF2B5EF4-FFF2-40B4-BE49-F238E27FC236}">
              <a16:creationId xmlns:a16="http://schemas.microsoft.com/office/drawing/2014/main" id="{714D811D-95DA-4094-86F8-A38ADA82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8727" name="Picture 143" descr="LICA LOGO NENE NENA">
          <a:extLst>
            <a:ext uri="{FF2B5EF4-FFF2-40B4-BE49-F238E27FC236}">
              <a16:creationId xmlns:a16="http://schemas.microsoft.com/office/drawing/2014/main" id="{47A262C8-D664-430D-BE3B-BA498AC5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8728" name="Picture 144" descr="LICA LOGO NENE NENA">
          <a:extLst>
            <a:ext uri="{FF2B5EF4-FFF2-40B4-BE49-F238E27FC236}">
              <a16:creationId xmlns:a16="http://schemas.microsoft.com/office/drawing/2014/main" id="{51E52EC8-2E54-4E2F-B5F8-F621C1FE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18729" name="Picture 145" descr="LICA LOGO NENE NENA">
          <a:extLst>
            <a:ext uri="{FF2B5EF4-FFF2-40B4-BE49-F238E27FC236}">
              <a16:creationId xmlns:a16="http://schemas.microsoft.com/office/drawing/2014/main" id="{FE14D2E6-8B9C-4258-90FA-C72109E1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18730" name="Picture 146" descr="LICA LOGO NENE NENA">
          <a:extLst>
            <a:ext uri="{FF2B5EF4-FFF2-40B4-BE49-F238E27FC236}">
              <a16:creationId xmlns:a16="http://schemas.microsoft.com/office/drawing/2014/main" id="{20FB5631-4D70-41F4-AA59-E6CB3D75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31" name="Picture 147" descr="LICA LOGO NENE NENA">
          <a:extLst>
            <a:ext uri="{FF2B5EF4-FFF2-40B4-BE49-F238E27FC236}">
              <a16:creationId xmlns:a16="http://schemas.microsoft.com/office/drawing/2014/main" id="{D851DAA7-5186-4654-B3DD-A366E381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8732" name="Picture 148" descr="LICA LOGO NENE NENA">
          <a:extLst>
            <a:ext uri="{FF2B5EF4-FFF2-40B4-BE49-F238E27FC236}">
              <a16:creationId xmlns:a16="http://schemas.microsoft.com/office/drawing/2014/main" id="{354BA83D-0E59-4888-BC76-AAABC8C7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18733" name="Picture 149" descr="LICA LOGO NENE NENA">
          <a:extLst>
            <a:ext uri="{FF2B5EF4-FFF2-40B4-BE49-F238E27FC236}">
              <a16:creationId xmlns:a16="http://schemas.microsoft.com/office/drawing/2014/main" id="{C087FCED-AA3D-4560-B695-277AD06D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18734" name="Picture 150" descr="LICA LOGO NENE NENA">
          <a:extLst>
            <a:ext uri="{FF2B5EF4-FFF2-40B4-BE49-F238E27FC236}">
              <a16:creationId xmlns:a16="http://schemas.microsoft.com/office/drawing/2014/main" id="{0224A3CF-45CE-45E6-BACF-343E7F7B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35" name="Picture 151" descr="LICA LOGO NENE NENA">
          <a:extLst>
            <a:ext uri="{FF2B5EF4-FFF2-40B4-BE49-F238E27FC236}">
              <a16:creationId xmlns:a16="http://schemas.microsoft.com/office/drawing/2014/main" id="{E2D83569-334E-45C4-9674-B92B2907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36" name="Picture 152" descr="LICA LOGO NENE NENA">
          <a:extLst>
            <a:ext uri="{FF2B5EF4-FFF2-40B4-BE49-F238E27FC236}">
              <a16:creationId xmlns:a16="http://schemas.microsoft.com/office/drawing/2014/main" id="{DF0C6E74-74D8-4422-9CA1-0719C97C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8737" name="Picture 153" descr="LICA LOGO NENE NENA">
          <a:extLst>
            <a:ext uri="{FF2B5EF4-FFF2-40B4-BE49-F238E27FC236}">
              <a16:creationId xmlns:a16="http://schemas.microsoft.com/office/drawing/2014/main" id="{D9F3634F-626E-40C5-9BC4-EAF660BF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8738" name="Picture 154" descr="LICA LOGO NENE NENA">
          <a:extLst>
            <a:ext uri="{FF2B5EF4-FFF2-40B4-BE49-F238E27FC236}">
              <a16:creationId xmlns:a16="http://schemas.microsoft.com/office/drawing/2014/main" id="{8BC0E0AF-2C0B-4F34-8B7A-C30CA6D4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18739" name="Picture 155" descr="LICA LOGO NENE NENA">
          <a:extLst>
            <a:ext uri="{FF2B5EF4-FFF2-40B4-BE49-F238E27FC236}">
              <a16:creationId xmlns:a16="http://schemas.microsoft.com/office/drawing/2014/main" id="{6D6D8036-D8A1-4356-9FC6-D7D1F5AF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18740" name="Picture 156" descr="LICA LOGO NENE NENA">
          <a:extLst>
            <a:ext uri="{FF2B5EF4-FFF2-40B4-BE49-F238E27FC236}">
              <a16:creationId xmlns:a16="http://schemas.microsoft.com/office/drawing/2014/main" id="{DC22AC09-D807-45B1-AEA3-648396D7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41" name="Picture 157" descr="LICA LOGO NENE NENA">
          <a:extLst>
            <a:ext uri="{FF2B5EF4-FFF2-40B4-BE49-F238E27FC236}">
              <a16:creationId xmlns:a16="http://schemas.microsoft.com/office/drawing/2014/main" id="{939A592E-91D6-4944-B632-2CB842AB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42" name="Picture 158" descr="LICA LOGO NENE NENA">
          <a:extLst>
            <a:ext uri="{FF2B5EF4-FFF2-40B4-BE49-F238E27FC236}">
              <a16:creationId xmlns:a16="http://schemas.microsoft.com/office/drawing/2014/main" id="{4113A432-AA89-4F16-B8BC-C5049F99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18743" name="Picture 159" descr="LICA LOGO NENE NENA">
          <a:extLst>
            <a:ext uri="{FF2B5EF4-FFF2-40B4-BE49-F238E27FC236}">
              <a16:creationId xmlns:a16="http://schemas.microsoft.com/office/drawing/2014/main" id="{B5EC0F39-68EF-401F-9C55-09AEE025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18744" name="Picture 160" descr="LICA LOGO NENE NENA">
          <a:extLst>
            <a:ext uri="{FF2B5EF4-FFF2-40B4-BE49-F238E27FC236}">
              <a16:creationId xmlns:a16="http://schemas.microsoft.com/office/drawing/2014/main" id="{6F2D9FB4-B0D8-41C2-B32C-D6AD6333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45" name="Picture 161" descr="LICA LOGO NENE NENA">
          <a:extLst>
            <a:ext uri="{FF2B5EF4-FFF2-40B4-BE49-F238E27FC236}">
              <a16:creationId xmlns:a16="http://schemas.microsoft.com/office/drawing/2014/main" id="{C394287C-A673-4B27-B8F1-CAE034BA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46" name="Picture 162" descr="LICA LOGO NENE NENA">
          <a:extLst>
            <a:ext uri="{FF2B5EF4-FFF2-40B4-BE49-F238E27FC236}">
              <a16:creationId xmlns:a16="http://schemas.microsoft.com/office/drawing/2014/main" id="{970BCFE9-71B0-4F08-A56A-4534684F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47" name="Picture 163" descr="LICA LOGO NENE NENA">
          <a:extLst>
            <a:ext uri="{FF2B5EF4-FFF2-40B4-BE49-F238E27FC236}">
              <a16:creationId xmlns:a16="http://schemas.microsoft.com/office/drawing/2014/main" id="{A9CC040B-12B7-442A-92B6-560FD691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8748" name="Picture 164" descr="LICA LOGO NENE NENA">
          <a:extLst>
            <a:ext uri="{FF2B5EF4-FFF2-40B4-BE49-F238E27FC236}">
              <a16:creationId xmlns:a16="http://schemas.microsoft.com/office/drawing/2014/main" id="{EEA1739E-A640-4C05-AA07-91C9EDC5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49" name="Picture 165" descr="LICA LOGO NENE NENA">
          <a:extLst>
            <a:ext uri="{FF2B5EF4-FFF2-40B4-BE49-F238E27FC236}">
              <a16:creationId xmlns:a16="http://schemas.microsoft.com/office/drawing/2014/main" id="{19F5A46A-DB4B-40E4-AF19-20F9400D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8750" name="Picture 166" descr="LICA LOGO NENE NENA">
          <a:extLst>
            <a:ext uri="{FF2B5EF4-FFF2-40B4-BE49-F238E27FC236}">
              <a16:creationId xmlns:a16="http://schemas.microsoft.com/office/drawing/2014/main" id="{BBEE2860-9035-44A9-AD56-D1EAB9E5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51" name="Picture 167" descr="LICA LOGO NENE NENA">
          <a:extLst>
            <a:ext uri="{FF2B5EF4-FFF2-40B4-BE49-F238E27FC236}">
              <a16:creationId xmlns:a16="http://schemas.microsoft.com/office/drawing/2014/main" id="{FC2FA5C9-453D-40C3-B28F-5AD7593F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52" name="Picture 168" descr="LICA LOGO NENE NENA">
          <a:extLst>
            <a:ext uri="{FF2B5EF4-FFF2-40B4-BE49-F238E27FC236}">
              <a16:creationId xmlns:a16="http://schemas.microsoft.com/office/drawing/2014/main" id="{88DF0DBA-5670-4996-9948-81DB49B9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53" name="Picture 169" descr="LICA LOGO NENE NENA">
          <a:extLst>
            <a:ext uri="{FF2B5EF4-FFF2-40B4-BE49-F238E27FC236}">
              <a16:creationId xmlns:a16="http://schemas.microsoft.com/office/drawing/2014/main" id="{2635A95E-4F89-4FC5-BE61-E4D22DBB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54" name="Picture 170" descr="LICA LOGO NENE NENA">
          <a:extLst>
            <a:ext uri="{FF2B5EF4-FFF2-40B4-BE49-F238E27FC236}">
              <a16:creationId xmlns:a16="http://schemas.microsoft.com/office/drawing/2014/main" id="{D1B5D75B-6FAE-45B5-9CB1-1843C6C0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55" name="Picture 171" descr="LICA LOGO NENE NENA">
          <a:extLst>
            <a:ext uri="{FF2B5EF4-FFF2-40B4-BE49-F238E27FC236}">
              <a16:creationId xmlns:a16="http://schemas.microsoft.com/office/drawing/2014/main" id="{923E499C-CAAF-4C74-8694-22963419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56" name="Picture 172" descr="LICA LOGO NENE NENA">
          <a:extLst>
            <a:ext uri="{FF2B5EF4-FFF2-40B4-BE49-F238E27FC236}">
              <a16:creationId xmlns:a16="http://schemas.microsoft.com/office/drawing/2014/main" id="{A747D6EF-2E62-4CF4-AAE4-EDCD59AA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18757" name="Picture 173" descr="LICA LOGO NENE NENA">
          <a:extLst>
            <a:ext uri="{FF2B5EF4-FFF2-40B4-BE49-F238E27FC236}">
              <a16:creationId xmlns:a16="http://schemas.microsoft.com/office/drawing/2014/main" id="{768F1A8A-73AE-4133-ADCF-E266C79B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18758" name="Picture 174" descr="LICA LOGO NENE NENA">
          <a:extLst>
            <a:ext uri="{FF2B5EF4-FFF2-40B4-BE49-F238E27FC236}">
              <a16:creationId xmlns:a16="http://schemas.microsoft.com/office/drawing/2014/main" id="{BDD11FDC-5B75-48BD-8A1E-114DB561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59" name="Picture 175" descr="LICA LOGO NENE NENA">
          <a:extLst>
            <a:ext uri="{FF2B5EF4-FFF2-40B4-BE49-F238E27FC236}">
              <a16:creationId xmlns:a16="http://schemas.microsoft.com/office/drawing/2014/main" id="{D73ED5E1-6997-45CB-939C-169D98E7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18760" name="Picture 176" descr="LICA LOGO NENE NENA">
          <a:extLst>
            <a:ext uri="{FF2B5EF4-FFF2-40B4-BE49-F238E27FC236}">
              <a16:creationId xmlns:a16="http://schemas.microsoft.com/office/drawing/2014/main" id="{190FCA67-66D6-4B19-9E09-B603A7EE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61" name="Picture 177" descr="LICA LOGO NENE NENA">
          <a:extLst>
            <a:ext uri="{FF2B5EF4-FFF2-40B4-BE49-F238E27FC236}">
              <a16:creationId xmlns:a16="http://schemas.microsoft.com/office/drawing/2014/main" id="{B71EDA4D-211F-4950-A3A1-0732A8C7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62" name="Picture 178" descr="LICA LOGO NENE NENA">
          <a:extLst>
            <a:ext uri="{FF2B5EF4-FFF2-40B4-BE49-F238E27FC236}">
              <a16:creationId xmlns:a16="http://schemas.microsoft.com/office/drawing/2014/main" id="{75D31E0D-60B6-415C-A3C9-6FCBB657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63" name="Picture 179" descr="LICA LOGO NENE NENA">
          <a:extLst>
            <a:ext uri="{FF2B5EF4-FFF2-40B4-BE49-F238E27FC236}">
              <a16:creationId xmlns:a16="http://schemas.microsoft.com/office/drawing/2014/main" id="{D0C15F85-AC9A-40B8-B98B-2486B91E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64" name="Picture 180" descr="LICA LOGO NENE NENA">
          <a:extLst>
            <a:ext uri="{FF2B5EF4-FFF2-40B4-BE49-F238E27FC236}">
              <a16:creationId xmlns:a16="http://schemas.microsoft.com/office/drawing/2014/main" id="{5A283436-DCBD-4314-9C3F-245E4E7C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65" name="Picture 181" descr="LICA LOGO NENE NENA">
          <a:extLst>
            <a:ext uri="{FF2B5EF4-FFF2-40B4-BE49-F238E27FC236}">
              <a16:creationId xmlns:a16="http://schemas.microsoft.com/office/drawing/2014/main" id="{BA2D3084-E24B-45AE-B5F2-A2F0AD0C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66" name="Picture 182" descr="LICA LOGO NENE NENA">
          <a:extLst>
            <a:ext uri="{FF2B5EF4-FFF2-40B4-BE49-F238E27FC236}">
              <a16:creationId xmlns:a16="http://schemas.microsoft.com/office/drawing/2014/main" id="{381BF0BA-08F4-4F89-80D8-606925D7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67" name="Picture 183" descr="LICA LOGO NENE NENA">
          <a:extLst>
            <a:ext uri="{FF2B5EF4-FFF2-40B4-BE49-F238E27FC236}">
              <a16:creationId xmlns:a16="http://schemas.microsoft.com/office/drawing/2014/main" id="{09940923-C4BB-4195-85C4-FEDF6092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68" name="Picture 184" descr="LICA LOGO NENE NENA">
          <a:extLst>
            <a:ext uri="{FF2B5EF4-FFF2-40B4-BE49-F238E27FC236}">
              <a16:creationId xmlns:a16="http://schemas.microsoft.com/office/drawing/2014/main" id="{C12DEFE1-BE11-40EA-8F87-457956EC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69" name="Picture 185" descr="LICA LOGO NENE NENA">
          <a:extLst>
            <a:ext uri="{FF2B5EF4-FFF2-40B4-BE49-F238E27FC236}">
              <a16:creationId xmlns:a16="http://schemas.microsoft.com/office/drawing/2014/main" id="{6AFF4F17-3391-4D9B-86C7-DD8EF641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70" name="Picture 186" descr="LICA LOGO NENE NENA">
          <a:extLst>
            <a:ext uri="{FF2B5EF4-FFF2-40B4-BE49-F238E27FC236}">
              <a16:creationId xmlns:a16="http://schemas.microsoft.com/office/drawing/2014/main" id="{3C5D98F5-5446-4E09-84D8-8C0B2AFC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71" name="Picture 187" descr="LICA LOGO NENE NENA">
          <a:extLst>
            <a:ext uri="{FF2B5EF4-FFF2-40B4-BE49-F238E27FC236}">
              <a16:creationId xmlns:a16="http://schemas.microsoft.com/office/drawing/2014/main" id="{349351C5-B4B9-4801-A792-24571167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72" name="Picture 188" descr="LICA LOGO NENE NENA">
          <a:extLst>
            <a:ext uri="{FF2B5EF4-FFF2-40B4-BE49-F238E27FC236}">
              <a16:creationId xmlns:a16="http://schemas.microsoft.com/office/drawing/2014/main" id="{1F9ED93F-472A-46CC-8010-3BCCA882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73" name="Picture 189" descr="LICA LOGO NENE NENA">
          <a:extLst>
            <a:ext uri="{FF2B5EF4-FFF2-40B4-BE49-F238E27FC236}">
              <a16:creationId xmlns:a16="http://schemas.microsoft.com/office/drawing/2014/main" id="{2230EC48-5F75-4E05-84FD-1E762F43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74" name="Picture 190" descr="LICA LOGO NENE NENA">
          <a:extLst>
            <a:ext uri="{FF2B5EF4-FFF2-40B4-BE49-F238E27FC236}">
              <a16:creationId xmlns:a16="http://schemas.microsoft.com/office/drawing/2014/main" id="{479D2C6F-1FF9-4793-A7EA-3A5AF58D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75" name="Picture 191" descr="LICA LOGO NENE NENA">
          <a:extLst>
            <a:ext uri="{FF2B5EF4-FFF2-40B4-BE49-F238E27FC236}">
              <a16:creationId xmlns:a16="http://schemas.microsoft.com/office/drawing/2014/main" id="{7CF02A82-9E5C-45C3-A3A7-67A8AAF2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76" name="Picture 192" descr="LICA LOGO NENE NENA">
          <a:extLst>
            <a:ext uri="{FF2B5EF4-FFF2-40B4-BE49-F238E27FC236}">
              <a16:creationId xmlns:a16="http://schemas.microsoft.com/office/drawing/2014/main" id="{973F0D7A-12D3-4330-92AA-2C4F231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77" name="Picture 193" descr="LICA LOGO NENE NENA">
          <a:extLst>
            <a:ext uri="{FF2B5EF4-FFF2-40B4-BE49-F238E27FC236}">
              <a16:creationId xmlns:a16="http://schemas.microsoft.com/office/drawing/2014/main" id="{E16D626A-64ED-4998-8BF7-5AE97F11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78" name="Picture 194" descr="LICA LOGO NENE NENA">
          <a:extLst>
            <a:ext uri="{FF2B5EF4-FFF2-40B4-BE49-F238E27FC236}">
              <a16:creationId xmlns:a16="http://schemas.microsoft.com/office/drawing/2014/main" id="{342C7B9C-B8DD-47F9-B00F-23887734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79" name="Picture 195" descr="LICA LOGO NENE NENA">
          <a:extLst>
            <a:ext uri="{FF2B5EF4-FFF2-40B4-BE49-F238E27FC236}">
              <a16:creationId xmlns:a16="http://schemas.microsoft.com/office/drawing/2014/main" id="{F009DB63-C3AB-4ECC-9587-BA022012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80" name="Picture 196" descr="LICA LOGO NENE NENA">
          <a:extLst>
            <a:ext uri="{FF2B5EF4-FFF2-40B4-BE49-F238E27FC236}">
              <a16:creationId xmlns:a16="http://schemas.microsoft.com/office/drawing/2014/main" id="{87BF8A45-3F87-4456-B875-CD027CDA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81" name="Picture 197" descr="LICA LOGO NENE NENA">
          <a:extLst>
            <a:ext uri="{FF2B5EF4-FFF2-40B4-BE49-F238E27FC236}">
              <a16:creationId xmlns:a16="http://schemas.microsoft.com/office/drawing/2014/main" id="{1E59A436-D4F0-4CCC-BC7E-7A5FC494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82" name="Picture 198" descr="LICA LOGO NENE NENA">
          <a:extLst>
            <a:ext uri="{FF2B5EF4-FFF2-40B4-BE49-F238E27FC236}">
              <a16:creationId xmlns:a16="http://schemas.microsoft.com/office/drawing/2014/main" id="{BDF7FB42-04EE-4A49-BEB7-CC08FD2D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83" name="Picture 199" descr="LICA LOGO NENE NENA">
          <a:extLst>
            <a:ext uri="{FF2B5EF4-FFF2-40B4-BE49-F238E27FC236}">
              <a16:creationId xmlns:a16="http://schemas.microsoft.com/office/drawing/2014/main" id="{608107F2-1399-4F24-9B47-A80B3B6B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84" name="Picture 200" descr="LICA LOGO NENE NENA">
          <a:extLst>
            <a:ext uri="{FF2B5EF4-FFF2-40B4-BE49-F238E27FC236}">
              <a16:creationId xmlns:a16="http://schemas.microsoft.com/office/drawing/2014/main" id="{96AC857F-F280-4923-90C7-1DA9FC35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85" name="Picture 201" descr="LICA LOGO NENE NENA">
          <a:extLst>
            <a:ext uri="{FF2B5EF4-FFF2-40B4-BE49-F238E27FC236}">
              <a16:creationId xmlns:a16="http://schemas.microsoft.com/office/drawing/2014/main" id="{8EC051C4-B75F-4C1C-A48B-430CF750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86" name="Picture 202" descr="LICA LOGO NENE NENA">
          <a:extLst>
            <a:ext uri="{FF2B5EF4-FFF2-40B4-BE49-F238E27FC236}">
              <a16:creationId xmlns:a16="http://schemas.microsoft.com/office/drawing/2014/main" id="{43A5B135-E0FB-4353-A33B-FE14295E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87" name="Picture 203" descr="LICA LOGO NENE NENA">
          <a:extLst>
            <a:ext uri="{FF2B5EF4-FFF2-40B4-BE49-F238E27FC236}">
              <a16:creationId xmlns:a16="http://schemas.microsoft.com/office/drawing/2014/main" id="{151ACFE9-5231-4D9D-BA47-F2BD176D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88" name="Picture 204" descr="LICA LOGO NENE NENA">
          <a:extLst>
            <a:ext uri="{FF2B5EF4-FFF2-40B4-BE49-F238E27FC236}">
              <a16:creationId xmlns:a16="http://schemas.microsoft.com/office/drawing/2014/main" id="{FC81D281-CB9A-4006-98B5-C86ED8D9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89" name="Picture 205" descr="LICA LOGO NENE NENA">
          <a:extLst>
            <a:ext uri="{FF2B5EF4-FFF2-40B4-BE49-F238E27FC236}">
              <a16:creationId xmlns:a16="http://schemas.microsoft.com/office/drawing/2014/main" id="{38BD5CDD-6740-4EBC-9670-39A6C7AE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90" name="Picture 206" descr="LICA LOGO NENE NENA">
          <a:extLst>
            <a:ext uri="{FF2B5EF4-FFF2-40B4-BE49-F238E27FC236}">
              <a16:creationId xmlns:a16="http://schemas.microsoft.com/office/drawing/2014/main" id="{85B3FE97-7451-4865-8D7D-057EACEB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91" name="Picture 207" descr="LICA LOGO NENE NENA">
          <a:extLst>
            <a:ext uri="{FF2B5EF4-FFF2-40B4-BE49-F238E27FC236}">
              <a16:creationId xmlns:a16="http://schemas.microsoft.com/office/drawing/2014/main" id="{6A6FD61D-D718-481E-933C-DD6431D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792" name="Picture 208" descr="LICA LOGO NENE NENA">
          <a:extLst>
            <a:ext uri="{FF2B5EF4-FFF2-40B4-BE49-F238E27FC236}">
              <a16:creationId xmlns:a16="http://schemas.microsoft.com/office/drawing/2014/main" id="{089C2474-AE59-4583-BD1E-88C75212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93" name="Picture 209" descr="LICA LOGO NENE NENA">
          <a:extLst>
            <a:ext uri="{FF2B5EF4-FFF2-40B4-BE49-F238E27FC236}">
              <a16:creationId xmlns:a16="http://schemas.microsoft.com/office/drawing/2014/main" id="{14684C27-A03F-4701-B18A-13EFDC02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794" name="Picture 210" descr="LICA LOGO NENE NENA">
          <a:extLst>
            <a:ext uri="{FF2B5EF4-FFF2-40B4-BE49-F238E27FC236}">
              <a16:creationId xmlns:a16="http://schemas.microsoft.com/office/drawing/2014/main" id="{9EC3D551-2AD1-4634-98DF-B7F72979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95" name="Picture 211" descr="LICA LOGO NENE NENA">
          <a:extLst>
            <a:ext uri="{FF2B5EF4-FFF2-40B4-BE49-F238E27FC236}">
              <a16:creationId xmlns:a16="http://schemas.microsoft.com/office/drawing/2014/main" id="{48262F52-459A-4B52-BBE4-BB826B5D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796" name="Picture 212" descr="LICA LOGO NENE NENA">
          <a:extLst>
            <a:ext uri="{FF2B5EF4-FFF2-40B4-BE49-F238E27FC236}">
              <a16:creationId xmlns:a16="http://schemas.microsoft.com/office/drawing/2014/main" id="{DB11CF8E-47BC-4BC5-8D3F-15063554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97" name="Picture 213" descr="LICA LOGO NENE NENA">
          <a:extLst>
            <a:ext uri="{FF2B5EF4-FFF2-40B4-BE49-F238E27FC236}">
              <a16:creationId xmlns:a16="http://schemas.microsoft.com/office/drawing/2014/main" id="{9000DA57-68A0-421C-84B5-B79ECC6B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798" name="Picture 214" descr="LICA LOGO NENE NENA">
          <a:extLst>
            <a:ext uri="{FF2B5EF4-FFF2-40B4-BE49-F238E27FC236}">
              <a16:creationId xmlns:a16="http://schemas.microsoft.com/office/drawing/2014/main" id="{42AF201A-618D-4C91-8667-565E1651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799" name="Picture 215" descr="LICA LOGO NENE NENA">
          <a:extLst>
            <a:ext uri="{FF2B5EF4-FFF2-40B4-BE49-F238E27FC236}">
              <a16:creationId xmlns:a16="http://schemas.microsoft.com/office/drawing/2014/main" id="{1F9CABDE-4012-4518-9B1A-9C3B0C29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800" name="Picture 216" descr="LICA LOGO NENE NENA">
          <a:extLst>
            <a:ext uri="{FF2B5EF4-FFF2-40B4-BE49-F238E27FC236}">
              <a16:creationId xmlns:a16="http://schemas.microsoft.com/office/drawing/2014/main" id="{ED4E151F-A1C1-4DC9-9C25-EABB3609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801" name="Picture 217" descr="LICA LOGO NENE NENA">
          <a:extLst>
            <a:ext uri="{FF2B5EF4-FFF2-40B4-BE49-F238E27FC236}">
              <a16:creationId xmlns:a16="http://schemas.microsoft.com/office/drawing/2014/main" id="{B5EE87FF-9024-498A-A199-E16BE0B8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802" name="Picture 218" descr="LICA LOGO NENE NENA">
          <a:extLst>
            <a:ext uri="{FF2B5EF4-FFF2-40B4-BE49-F238E27FC236}">
              <a16:creationId xmlns:a16="http://schemas.microsoft.com/office/drawing/2014/main" id="{6F54613E-BCE7-4EBD-A8B1-E769C232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803" name="Picture 219" descr="LICA LOGO NENE NENA">
          <a:extLst>
            <a:ext uri="{FF2B5EF4-FFF2-40B4-BE49-F238E27FC236}">
              <a16:creationId xmlns:a16="http://schemas.microsoft.com/office/drawing/2014/main" id="{5C59FF5A-3236-4E15-AE90-BD45301B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804" name="Picture 220" descr="LICA LOGO NENE NENA">
          <a:extLst>
            <a:ext uri="{FF2B5EF4-FFF2-40B4-BE49-F238E27FC236}">
              <a16:creationId xmlns:a16="http://schemas.microsoft.com/office/drawing/2014/main" id="{60E01E91-AB1A-4F61-8C97-33B10DF5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805" name="Picture 221" descr="LICA LOGO NENE NENA">
          <a:extLst>
            <a:ext uri="{FF2B5EF4-FFF2-40B4-BE49-F238E27FC236}">
              <a16:creationId xmlns:a16="http://schemas.microsoft.com/office/drawing/2014/main" id="{CF85FD85-B33B-4B02-BF83-A76E7C8B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806" name="Picture 222" descr="LICA LOGO NENE NENA">
          <a:extLst>
            <a:ext uri="{FF2B5EF4-FFF2-40B4-BE49-F238E27FC236}">
              <a16:creationId xmlns:a16="http://schemas.microsoft.com/office/drawing/2014/main" id="{736F3729-2704-4424-9ABA-571157F5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807" name="Picture 223" descr="LICA LOGO NENE NENA">
          <a:extLst>
            <a:ext uri="{FF2B5EF4-FFF2-40B4-BE49-F238E27FC236}">
              <a16:creationId xmlns:a16="http://schemas.microsoft.com/office/drawing/2014/main" id="{72E52DAF-5576-48D1-9206-8E07D29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8808" name="Picture 224" descr="LICA LOGO NENE NENA">
          <a:extLst>
            <a:ext uri="{FF2B5EF4-FFF2-40B4-BE49-F238E27FC236}">
              <a16:creationId xmlns:a16="http://schemas.microsoft.com/office/drawing/2014/main" id="{74BFF060-EA1F-44BA-9641-DF6894A6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809" name="Picture 225" descr="LICA LOGO NENE NENA">
          <a:extLst>
            <a:ext uri="{FF2B5EF4-FFF2-40B4-BE49-F238E27FC236}">
              <a16:creationId xmlns:a16="http://schemas.microsoft.com/office/drawing/2014/main" id="{98058D4C-7A89-4ED9-81DC-F8F879AE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8810" name="Picture 226" descr="LICA LOGO NENE NENA">
          <a:extLst>
            <a:ext uri="{FF2B5EF4-FFF2-40B4-BE49-F238E27FC236}">
              <a16:creationId xmlns:a16="http://schemas.microsoft.com/office/drawing/2014/main" id="{D1F1DF6E-25AA-43DF-8A1C-93E635C7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811" name="Picture 227" descr="LICA LOGO NENE NENA">
          <a:extLst>
            <a:ext uri="{FF2B5EF4-FFF2-40B4-BE49-F238E27FC236}">
              <a16:creationId xmlns:a16="http://schemas.microsoft.com/office/drawing/2014/main" id="{52693B1A-913B-4C89-B842-3DFE44BF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8812" name="Picture 228" descr="LICA LOGO NENE NENA">
          <a:extLst>
            <a:ext uri="{FF2B5EF4-FFF2-40B4-BE49-F238E27FC236}">
              <a16:creationId xmlns:a16="http://schemas.microsoft.com/office/drawing/2014/main" id="{4896CD2C-8E17-43E8-8662-1DC85609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813" name="Picture 229" descr="LICA LOGO NENE NENA">
          <a:extLst>
            <a:ext uri="{FF2B5EF4-FFF2-40B4-BE49-F238E27FC236}">
              <a16:creationId xmlns:a16="http://schemas.microsoft.com/office/drawing/2014/main" id="{F976DF30-479C-4FA6-9153-92CB2873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8814" name="Picture 230" descr="LICA LOGO NENE NENA">
          <a:extLst>
            <a:ext uri="{FF2B5EF4-FFF2-40B4-BE49-F238E27FC236}">
              <a16:creationId xmlns:a16="http://schemas.microsoft.com/office/drawing/2014/main" id="{F3DBEA26-A5FA-4FC0-94F7-7DE8E292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815" name="Picture 231" descr="LICA LOGO NENE NENA">
          <a:extLst>
            <a:ext uri="{FF2B5EF4-FFF2-40B4-BE49-F238E27FC236}">
              <a16:creationId xmlns:a16="http://schemas.microsoft.com/office/drawing/2014/main" id="{1900EE1E-6515-47B3-9499-15358A0E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8816" name="Picture 232" descr="LICA LOGO NENE NENA">
          <a:extLst>
            <a:ext uri="{FF2B5EF4-FFF2-40B4-BE49-F238E27FC236}">
              <a16:creationId xmlns:a16="http://schemas.microsoft.com/office/drawing/2014/main" id="{5EC11A99-36AE-41BA-9D69-13E5F8B0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8817" name="Picture 237" descr="LICA LOGO NENE NENA">
          <a:extLst>
            <a:ext uri="{FF2B5EF4-FFF2-40B4-BE49-F238E27FC236}">
              <a16:creationId xmlns:a16="http://schemas.microsoft.com/office/drawing/2014/main" id="{FAB69220-8531-459C-8198-00C5C25E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8818" name="Picture 238" descr="LICA LOGO NENE NENA">
          <a:extLst>
            <a:ext uri="{FF2B5EF4-FFF2-40B4-BE49-F238E27FC236}">
              <a16:creationId xmlns:a16="http://schemas.microsoft.com/office/drawing/2014/main" id="{A12F4549-9B06-4C6F-B313-0CA1AC5E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8819" name="Picture 239" descr="LICA LOGO NENE NENA">
          <a:extLst>
            <a:ext uri="{FF2B5EF4-FFF2-40B4-BE49-F238E27FC236}">
              <a16:creationId xmlns:a16="http://schemas.microsoft.com/office/drawing/2014/main" id="{6D31786B-92F6-415D-A8CB-1605A509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8820" name="Picture 240" descr="LICA LOGO NENE NENA">
          <a:extLst>
            <a:ext uri="{FF2B5EF4-FFF2-40B4-BE49-F238E27FC236}">
              <a16:creationId xmlns:a16="http://schemas.microsoft.com/office/drawing/2014/main" id="{2E13464F-BA80-4C32-850E-D7579B1C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8821" name="Picture 241" descr="LICA LOGO NENE NENA">
          <a:extLst>
            <a:ext uri="{FF2B5EF4-FFF2-40B4-BE49-F238E27FC236}">
              <a16:creationId xmlns:a16="http://schemas.microsoft.com/office/drawing/2014/main" id="{C7203128-B1BE-4143-B7F8-966EDA17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8822" name="Picture 242" descr="LICA LOGO NENE NENA">
          <a:extLst>
            <a:ext uri="{FF2B5EF4-FFF2-40B4-BE49-F238E27FC236}">
              <a16:creationId xmlns:a16="http://schemas.microsoft.com/office/drawing/2014/main" id="{50F05D1C-21EE-4610-946D-D0AB7B7A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8823" name="Picture 243" descr="LICA LOGO NENE NENA">
          <a:extLst>
            <a:ext uri="{FF2B5EF4-FFF2-40B4-BE49-F238E27FC236}">
              <a16:creationId xmlns:a16="http://schemas.microsoft.com/office/drawing/2014/main" id="{B63083EB-7BF9-4AE0-9DB2-DBC5C842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8824" name="Picture 244" descr="LICA LOGO NENE NENA">
          <a:extLst>
            <a:ext uri="{FF2B5EF4-FFF2-40B4-BE49-F238E27FC236}">
              <a16:creationId xmlns:a16="http://schemas.microsoft.com/office/drawing/2014/main" id="{0AEDDDE4-5EFE-4DDA-AC8E-BEEC71F8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8825" name="Picture 245" descr="LICA LOGO NENE NENA">
          <a:extLst>
            <a:ext uri="{FF2B5EF4-FFF2-40B4-BE49-F238E27FC236}">
              <a16:creationId xmlns:a16="http://schemas.microsoft.com/office/drawing/2014/main" id="{B0209AB1-0CC1-41A2-B6AA-ECAFFD3B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826" name="Picture 246" descr="LICA LOGO NENE NENA">
          <a:extLst>
            <a:ext uri="{FF2B5EF4-FFF2-40B4-BE49-F238E27FC236}">
              <a16:creationId xmlns:a16="http://schemas.microsoft.com/office/drawing/2014/main" id="{11E8BE34-F3CA-490B-8E1E-22C99DA2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827" name="Picture 247" descr="LICA LOGO NENE NENA">
          <a:extLst>
            <a:ext uri="{FF2B5EF4-FFF2-40B4-BE49-F238E27FC236}">
              <a16:creationId xmlns:a16="http://schemas.microsoft.com/office/drawing/2014/main" id="{78A58624-147B-498E-AD9E-1C3779FB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828" name="Picture 248" descr="LICA LOGO NENE NENA">
          <a:extLst>
            <a:ext uri="{FF2B5EF4-FFF2-40B4-BE49-F238E27FC236}">
              <a16:creationId xmlns:a16="http://schemas.microsoft.com/office/drawing/2014/main" id="{FBD1DC69-C186-4F72-86CE-BCF69976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829" name="Picture 249" descr="LICA LOGO NENE NENA">
          <a:extLst>
            <a:ext uri="{FF2B5EF4-FFF2-40B4-BE49-F238E27FC236}">
              <a16:creationId xmlns:a16="http://schemas.microsoft.com/office/drawing/2014/main" id="{2E7C7D6C-7302-459A-AA2B-4957B3E1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830" name="Picture 250" descr="LICA LOGO NENE NENA">
          <a:extLst>
            <a:ext uri="{FF2B5EF4-FFF2-40B4-BE49-F238E27FC236}">
              <a16:creationId xmlns:a16="http://schemas.microsoft.com/office/drawing/2014/main" id="{51BDCCAE-F642-45BA-A708-EC66EC37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831" name="Picture 251" descr="LICA LOGO NENE NENA">
          <a:extLst>
            <a:ext uri="{FF2B5EF4-FFF2-40B4-BE49-F238E27FC236}">
              <a16:creationId xmlns:a16="http://schemas.microsoft.com/office/drawing/2014/main" id="{A04BD464-F639-42F8-97F9-D7E06DDB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832" name="Picture 252" descr="LICA LOGO NENE NENA">
          <a:extLst>
            <a:ext uri="{FF2B5EF4-FFF2-40B4-BE49-F238E27FC236}">
              <a16:creationId xmlns:a16="http://schemas.microsoft.com/office/drawing/2014/main" id="{01442D0F-A260-4500-BB0B-29D6A1C2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833" name="Picture 253" descr="LICA LOGO NENE NENA">
          <a:extLst>
            <a:ext uri="{FF2B5EF4-FFF2-40B4-BE49-F238E27FC236}">
              <a16:creationId xmlns:a16="http://schemas.microsoft.com/office/drawing/2014/main" id="{E9280D58-63E8-490D-9210-30CFBB18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34" name="Picture 254" descr="LICA LOGO NENE NENA">
          <a:extLst>
            <a:ext uri="{FF2B5EF4-FFF2-40B4-BE49-F238E27FC236}">
              <a16:creationId xmlns:a16="http://schemas.microsoft.com/office/drawing/2014/main" id="{C4B4A804-3441-4ACC-98E9-5988B25C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35" name="Picture 255" descr="LICA LOGO NENE NENA">
          <a:extLst>
            <a:ext uri="{FF2B5EF4-FFF2-40B4-BE49-F238E27FC236}">
              <a16:creationId xmlns:a16="http://schemas.microsoft.com/office/drawing/2014/main" id="{2DC8FF0B-0D72-4343-AD69-99C28BDD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8836" name="Picture 256" descr="LICA LOGO NENE NENA">
          <a:extLst>
            <a:ext uri="{FF2B5EF4-FFF2-40B4-BE49-F238E27FC236}">
              <a16:creationId xmlns:a16="http://schemas.microsoft.com/office/drawing/2014/main" id="{688EED75-0E53-4F45-87AF-7A00AA81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37" name="Picture 257" descr="LICA LOGO NENE NENA">
          <a:extLst>
            <a:ext uri="{FF2B5EF4-FFF2-40B4-BE49-F238E27FC236}">
              <a16:creationId xmlns:a16="http://schemas.microsoft.com/office/drawing/2014/main" id="{C0BF506D-6A1B-4BEE-A531-E3716D60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38" name="Picture 258" descr="LICA LOGO NENE NENA">
          <a:extLst>
            <a:ext uri="{FF2B5EF4-FFF2-40B4-BE49-F238E27FC236}">
              <a16:creationId xmlns:a16="http://schemas.microsoft.com/office/drawing/2014/main" id="{561287FE-4260-42DE-8B0C-9C0B9AD2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39" name="Picture 259" descr="LICA LOGO NENE NENA">
          <a:extLst>
            <a:ext uri="{FF2B5EF4-FFF2-40B4-BE49-F238E27FC236}">
              <a16:creationId xmlns:a16="http://schemas.microsoft.com/office/drawing/2014/main" id="{82FA2F10-9ECF-4524-9515-3F290607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0" name="Picture 260" descr="LICA LOGO NENE NENA">
          <a:extLst>
            <a:ext uri="{FF2B5EF4-FFF2-40B4-BE49-F238E27FC236}">
              <a16:creationId xmlns:a16="http://schemas.microsoft.com/office/drawing/2014/main" id="{CA31B5A7-4740-4AB6-BCEF-B416B856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1" name="Picture 261" descr="LICA LOGO NENE NENA">
          <a:extLst>
            <a:ext uri="{FF2B5EF4-FFF2-40B4-BE49-F238E27FC236}">
              <a16:creationId xmlns:a16="http://schemas.microsoft.com/office/drawing/2014/main" id="{9D83431C-8CDC-4E06-BD1F-96C9A38E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2" name="Picture 262" descr="LICA LOGO NENE NENA">
          <a:extLst>
            <a:ext uri="{FF2B5EF4-FFF2-40B4-BE49-F238E27FC236}">
              <a16:creationId xmlns:a16="http://schemas.microsoft.com/office/drawing/2014/main" id="{5165147E-36FA-45EC-B091-F53C8739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3" name="Picture 263" descr="LICA LOGO NENE NENA">
          <a:extLst>
            <a:ext uri="{FF2B5EF4-FFF2-40B4-BE49-F238E27FC236}">
              <a16:creationId xmlns:a16="http://schemas.microsoft.com/office/drawing/2014/main" id="{3573C508-8CF0-4D0A-AD7C-00DE4D24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4" name="Picture 264" descr="LICA LOGO NENE NENA">
          <a:extLst>
            <a:ext uri="{FF2B5EF4-FFF2-40B4-BE49-F238E27FC236}">
              <a16:creationId xmlns:a16="http://schemas.microsoft.com/office/drawing/2014/main" id="{C0B75734-6BC7-4B47-B0FC-E09B8A4D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5" name="Picture 265" descr="LICA LOGO NENE NENA">
          <a:extLst>
            <a:ext uri="{FF2B5EF4-FFF2-40B4-BE49-F238E27FC236}">
              <a16:creationId xmlns:a16="http://schemas.microsoft.com/office/drawing/2014/main" id="{84DBCEB7-2513-48F9-A0A0-1D10198B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6" name="Picture 266" descr="LICA LOGO NENE NENA">
          <a:extLst>
            <a:ext uri="{FF2B5EF4-FFF2-40B4-BE49-F238E27FC236}">
              <a16:creationId xmlns:a16="http://schemas.microsoft.com/office/drawing/2014/main" id="{A712C8C8-CC71-445F-B47C-EDB348D0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7" name="Picture 267" descr="LICA LOGO NENE NENA">
          <a:extLst>
            <a:ext uri="{FF2B5EF4-FFF2-40B4-BE49-F238E27FC236}">
              <a16:creationId xmlns:a16="http://schemas.microsoft.com/office/drawing/2014/main" id="{82326572-D42B-42E3-9D5D-6B008A14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8" name="Picture 268" descr="LICA LOGO NENE NENA">
          <a:extLst>
            <a:ext uri="{FF2B5EF4-FFF2-40B4-BE49-F238E27FC236}">
              <a16:creationId xmlns:a16="http://schemas.microsoft.com/office/drawing/2014/main" id="{D3705D74-96AB-4DEE-8349-7C5479A7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49" name="Picture 269" descr="LICA LOGO NENE NENA">
          <a:extLst>
            <a:ext uri="{FF2B5EF4-FFF2-40B4-BE49-F238E27FC236}">
              <a16:creationId xmlns:a16="http://schemas.microsoft.com/office/drawing/2014/main" id="{41B3B2B8-C42C-41EB-B50A-35BD468F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850" name="Picture 270" descr="LICA LOGO NENE NENA">
          <a:extLst>
            <a:ext uri="{FF2B5EF4-FFF2-40B4-BE49-F238E27FC236}">
              <a16:creationId xmlns:a16="http://schemas.microsoft.com/office/drawing/2014/main" id="{DE6470C7-FCAB-40F1-80B3-CA95A22E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4" zoomScale="89" zoomScaleNormal="89" workbookViewId="0">
      <selection activeCell="R12" sqref="R12"/>
    </sheetView>
  </sheetViews>
  <sheetFormatPr baseColWidth="10" defaultColWidth="9.140625" defaultRowHeight="15.75" x14ac:dyDescent="0.25"/>
  <cols>
    <col min="1" max="1" width="5.85546875" style="28" customWidth="1"/>
    <col min="2" max="2" width="11.140625" style="25" customWidth="1"/>
    <col min="3" max="3" width="6.5703125" style="45" customWidth="1"/>
    <col min="4" max="4" width="11.5703125" customWidth="1"/>
    <col min="5" max="5" width="11.42578125" style="25" customWidth="1"/>
    <col min="6" max="6" width="7.140625" style="49" customWidth="1"/>
    <col min="7" max="7" width="10.7109375" style="25" customWidth="1"/>
    <col min="8" max="8" width="13.5703125" style="25" customWidth="1"/>
    <col min="9" max="9" width="6.42578125" style="45" customWidth="1"/>
    <col min="10" max="10" width="11.5703125" style="25" customWidth="1"/>
    <col min="11" max="11" width="12" style="25" customWidth="1"/>
    <col min="12" max="12" width="6.140625" style="47" customWidth="1"/>
    <col min="13" max="13" width="12" style="25" customWidth="1"/>
    <col min="14" max="14" width="11.140625" style="25" customWidth="1"/>
    <col min="15" max="15" width="10.7109375" style="49" customWidth="1"/>
    <col min="16" max="16" width="12.42578125" style="25" customWidth="1"/>
    <col min="17" max="256" width="11.42578125" customWidth="1"/>
  </cols>
  <sheetData>
    <row r="1" spans="1:16" ht="28.5" customHeight="1" thickBot="1" x14ac:dyDescent="0.3">
      <c r="F1" s="34"/>
      <c r="H1" s="36" t="s">
        <v>0</v>
      </c>
      <c r="J1" s="37"/>
      <c r="K1" s="37"/>
      <c r="L1" s="50"/>
    </row>
    <row r="2" spans="1:16" ht="28.5" customHeight="1" thickBot="1" x14ac:dyDescent="0.3">
      <c r="H2" s="36" t="s">
        <v>1</v>
      </c>
      <c r="K2" s="44" t="s">
        <v>2</v>
      </c>
      <c r="L2" s="95" t="s">
        <v>3</v>
      </c>
      <c r="M2" s="96"/>
      <c r="N2" s="97" t="s">
        <v>4</v>
      </c>
      <c r="O2" s="98"/>
    </row>
    <row r="3" spans="1:16" ht="35.25" customHeight="1" thickBot="1" x14ac:dyDescent="0.3">
      <c r="F3" s="35"/>
      <c r="H3" s="36" t="s">
        <v>5</v>
      </c>
      <c r="J3" s="33"/>
      <c r="K3" s="38" t="s">
        <v>6</v>
      </c>
      <c r="L3" s="51"/>
      <c r="M3" s="38"/>
      <c r="N3" s="39" t="s">
        <v>7</v>
      </c>
      <c r="O3" s="52"/>
      <c r="P3" s="39"/>
    </row>
    <row r="4" spans="1:16" s="43" customFormat="1" ht="18" customHeight="1" thickBot="1" x14ac:dyDescent="0.3">
      <c r="A4" s="40"/>
      <c r="B4" s="41" t="s">
        <v>8</v>
      </c>
      <c r="C4" s="46"/>
      <c r="D4" s="42">
        <v>1</v>
      </c>
      <c r="E4" s="41" t="s">
        <v>8</v>
      </c>
      <c r="F4" s="48"/>
      <c r="G4" s="42">
        <v>2</v>
      </c>
      <c r="H4" s="41" t="s">
        <v>8</v>
      </c>
      <c r="I4" s="46"/>
      <c r="J4" s="42">
        <v>3</v>
      </c>
      <c r="K4" s="41" t="s">
        <v>8</v>
      </c>
      <c r="L4" s="48"/>
      <c r="M4" s="42">
        <v>4</v>
      </c>
      <c r="N4" s="41" t="s">
        <v>8</v>
      </c>
      <c r="O4" s="53"/>
      <c r="P4" s="42">
        <v>5</v>
      </c>
    </row>
    <row r="5" spans="1:16" ht="18" customHeight="1" thickBot="1" x14ac:dyDescent="0.3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33.75" customHeight="1" x14ac:dyDescent="0.2">
      <c r="A6" s="54">
        <v>13</v>
      </c>
      <c r="B6" s="57" t="s">
        <v>9</v>
      </c>
      <c r="C6" s="87" t="s">
        <v>48</v>
      </c>
      <c r="D6" s="58" t="s">
        <v>37</v>
      </c>
      <c r="E6" s="57" t="s">
        <v>38</v>
      </c>
      <c r="F6" s="87" t="s">
        <v>21</v>
      </c>
      <c r="G6" s="58" t="s">
        <v>12</v>
      </c>
      <c r="H6" s="69" t="s">
        <v>13</v>
      </c>
      <c r="I6" s="87" t="s">
        <v>49</v>
      </c>
      <c r="J6" s="70" t="s">
        <v>14</v>
      </c>
      <c r="K6" s="73" t="s">
        <v>18</v>
      </c>
      <c r="L6" s="87" t="s">
        <v>50</v>
      </c>
      <c r="M6" s="74" t="s">
        <v>39</v>
      </c>
      <c r="N6" s="69" t="s">
        <v>40</v>
      </c>
      <c r="O6" s="87" t="s">
        <v>21</v>
      </c>
      <c r="P6" s="70" t="s">
        <v>41</v>
      </c>
    </row>
    <row r="7" spans="1:16" ht="34.5" customHeight="1" x14ac:dyDescent="0.2">
      <c r="A7" s="55">
        <v>13.3</v>
      </c>
      <c r="B7" s="78" t="s">
        <v>42</v>
      </c>
      <c r="C7" s="89" t="s">
        <v>55</v>
      </c>
      <c r="D7" s="79" t="s">
        <v>24</v>
      </c>
      <c r="E7" s="61" t="s">
        <v>38</v>
      </c>
      <c r="F7" s="88" t="s">
        <v>53</v>
      </c>
      <c r="G7" s="62" t="s">
        <v>46</v>
      </c>
      <c r="H7" s="82" t="s">
        <v>43</v>
      </c>
      <c r="I7" s="88" t="s">
        <v>51</v>
      </c>
      <c r="J7" s="83" t="s">
        <v>40</v>
      </c>
      <c r="K7" s="82" t="s">
        <v>44</v>
      </c>
      <c r="L7" s="89" t="s">
        <v>52</v>
      </c>
      <c r="M7" s="83" t="s">
        <v>45</v>
      </c>
      <c r="N7" s="84"/>
      <c r="O7" s="85"/>
      <c r="P7" s="86"/>
    </row>
    <row r="8" spans="1:16" ht="32.25" customHeight="1" x14ac:dyDescent="0.2">
      <c r="A8" s="55">
        <v>14</v>
      </c>
      <c r="B8" s="59" t="s">
        <v>15</v>
      </c>
      <c r="C8" s="89" t="s">
        <v>64</v>
      </c>
      <c r="D8" s="60" t="s">
        <v>24</v>
      </c>
      <c r="E8" s="61" t="s">
        <v>54</v>
      </c>
      <c r="F8" s="89" t="s">
        <v>55</v>
      </c>
      <c r="G8" s="62" t="s">
        <v>17</v>
      </c>
      <c r="H8" s="78" t="s">
        <v>59</v>
      </c>
      <c r="I8" s="89" t="s">
        <v>60</v>
      </c>
      <c r="J8" s="79" t="s">
        <v>10</v>
      </c>
      <c r="K8" s="78" t="s">
        <v>56</v>
      </c>
      <c r="L8" s="89" t="s">
        <v>57</v>
      </c>
      <c r="M8" s="79" t="s">
        <v>38</v>
      </c>
      <c r="N8" s="71" t="s">
        <v>47</v>
      </c>
      <c r="O8" s="89" t="s">
        <v>21</v>
      </c>
      <c r="P8" s="72" t="s">
        <v>14</v>
      </c>
    </row>
    <row r="9" spans="1:16" ht="31.5" customHeight="1" x14ac:dyDescent="0.2">
      <c r="A9" s="55">
        <v>14.3</v>
      </c>
      <c r="B9" s="59" t="s">
        <v>26</v>
      </c>
      <c r="C9" s="89" t="s">
        <v>65</v>
      </c>
      <c r="D9" s="60" t="s">
        <v>13</v>
      </c>
      <c r="E9" s="78" t="s">
        <v>17</v>
      </c>
      <c r="F9" s="89" t="s">
        <v>58</v>
      </c>
      <c r="G9" s="79" t="s">
        <v>42</v>
      </c>
      <c r="H9" s="63" t="s">
        <v>16</v>
      </c>
      <c r="I9" s="89" t="s">
        <v>61</v>
      </c>
      <c r="J9" s="64" t="s">
        <v>14</v>
      </c>
      <c r="K9" s="63" t="s">
        <v>38</v>
      </c>
      <c r="L9" s="89" t="s">
        <v>21</v>
      </c>
      <c r="M9" s="64" t="s">
        <v>22</v>
      </c>
      <c r="N9" s="61" t="s">
        <v>20</v>
      </c>
      <c r="O9" s="89" t="s">
        <v>58</v>
      </c>
      <c r="P9" s="62" t="s">
        <v>23</v>
      </c>
    </row>
    <row r="10" spans="1:16" ht="36" customHeight="1" x14ac:dyDescent="0.2">
      <c r="A10" s="55">
        <v>15</v>
      </c>
      <c r="B10" s="61" t="s">
        <v>17</v>
      </c>
      <c r="C10" s="88" t="s">
        <v>62</v>
      </c>
      <c r="D10" s="62" t="s">
        <v>38</v>
      </c>
      <c r="E10" s="61" t="s">
        <v>10</v>
      </c>
      <c r="F10" s="89" t="s">
        <v>62</v>
      </c>
      <c r="G10" s="62" t="s">
        <v>27</v>
      </c>
      <c r="H10" s="71" t="s">
        <v>39</v>
      </c>
      <c r="I10" s="89" t="s">
        <v>58</v>
      </c>
      <c r="J10" s="72" t="s">
        <v>63</v>
      </c>
      <c r="K10" s="59" t="s">
        <v>44</v>
      </c>
      <c r="L10" s="89" t="s">
        <v>21</v>
      </c>
      <c r="M10" s="60" t="s">
        <v>18</v>
      </c>
      <c r="N10" s="61" t="s">
        <v>13</v>
      </c>
      <c r="O10" s="89" t="s">
        <v>21</v>
      </c>
      <c r="P10" s="62" t="s">
        <v>16</v>
      </c>
    </row>
    <row r="11" spans="1:16" ht="37.5" customHeight="1" x14ac:dyDescent="0.2">
      <c r="A11" s="55">
        <v>15.3</v>
      </c>
      <c r="B11" s="61" t="s">
        <v>11</v>
      </c>
      <c r="C11" s="89" t="s">
        <v>71</v>
      </c>
      <c r="D11" s="62" t="s">
        <v>25</v>
      </c>
      <c r="E11" s="78" t="s">
        <v>39</v>
      </c>
      <c r="F11" s="89" t="s">
        <v>64</v>
      </c>
      <c r="G11" s="79" t="s">
        <v>46</v>
      </c>
      <c r="H11" s="63" t="s">
        <v>63</v>
      </c>
      <c r="I11" s="89" t="s">
        <v>69</v>
      </c>
      <c r="J11" s="64" t="s">
        <v>14</v>
      </c>
      <c r="K11" s="59" t="s">
        <v>44</v>
      </c>
      <c r="L11" s="89" t="s">
        <v>70</v>
      </c>
      <c r="M11" s="60" t="s">
        <v>67</v>
      </c>
      <c r="N11" s="78" t="s">
        <v>66</v>
      </c>
      <c r="O11" s="89" t="s">
        <v>78</v>
      </c>
      <c r="P11" s="79" t="s">
        <v>54</v>
      </c>
    </row>
    <row r="12" spans="1:16" ht="36" customHeight="1" x14ac:dyDescent="0.2">
      <c r="A12" s="55">
        <v>16</v>
      </c>
      <c r="B12" s="59" t="s">
        <v>13</v>
      </c>
      <c r="C12" s="88" t="s">
        <v>72</v>
      </c>
      <c r="D12" s="60" t="s">
        <v>15</v>
      </c>
      <c r="E12" s="61" t="s">
        <v>28</v>
      </c>
      <c r="F12" s="88" t="s">
        <v>21</v>
      </c>
      <c r="G12" s="62" t="s">
        <v>9</v>
      </c>
      <c r="H12" s="63" t="s">
        <v>14</v>
      </c>
      <c r="I12" s="89" t="s">
        <v>76</v>
      </c>
      <c r="J12" s="64" t="s">
        <v>68</v>
      </c>
      <c r="K12" s="61" t="s">
        <v>42</v>
      </c>
      <c r="L12" s="88" t="s">
        <v>75</v>
      </c>
      <c r="M12" s="62" t="s">
        <v>17</v>
      </c>
      <c r="N12" s="59" t="s">
        <v>73</v>
      </c>
      <c r="O12" s="89" t="s">
        <v>74</v>
      </c>
      <c r="P12" s="60" t="s">
        <v>16</v>
      </c>
    </row>
    <row r="13" spans="1:16" ht="30.75" customHeight="1" x14ac:dyDescent="0.2">
      <c r="A13" s="55">
        <v>16.3</v>
      </c>
      <c r="B13" s="63" t="s">
        <v>47</v>
      </c>
      <c r="C13" s="89" t="s">
        <v>21</v>
      </c>
      <c r="D13" s="64" t="s">
        <v>13</v>
      </c>
      <c r="E13" s="61" t="s">
        <v>20</v>
      </c>
      <c r="F13" s="89" t="s">
        <v>70</v>
      </c>
      <c r="G13" s="62" t="s">
        <v>27</v>
      </c>
      <c r="H13" s="71" t="s">
        <v>10</v>
      </c>
      <c r="I13" s="89" t="s">
        <v>21</v>
      </c>
      <c r="J13" s="72" t="s">
        <v>11</v>
      </c>
      <c r="K13" s="71" t="s">
        <v>40</v>
      </c>
      <c r="L13" s="89" t="s">
        <v>21</v>
      </c>
      <c r="M13" s="64" t="s">
        <v>11</v>
      </c>
      <c r="N13" s="78" t="s">
        <v>56</v>
      </c>
      <c r="O13" s="89" t="s">
        <v>71</v>
      </c>
      <c r="P13" s="79" t="s">
        <v>77</v>
      </c>
    </row>
    <row r="14" spans="1:16" ht="36" customHeight="1" x14ac:dyDescent="0.2">
      <c r="A14" s="55">
        <v>17</v>
      </c>
      <c r="B14" s="61" t="s">
        <v>28</v>
      </c>
      <c r="C14" s="89" t="s">
        <v>69</v>
      </c>
      <c r="D14" s="62" t="s">
        <v>17</v>
      </c>
      <c r="E14" s="61" t="s">
        <v>45</v>
      </c>
      <c r="F14" s="89" t="s">
        <v>21</v>
      </c>
      <c r="G14" s="62" t="s">
        <v>39</v>
      </c>
      <c r="H14" s="71" t="s">
        <v>12</v>
      </c>
      <c r="I14" s="89" t="s">
        <v>83</v>
      </c>
      <c r="J14" s="64" t="s">
        <v>11</v>
      </c>
      <c r="K14" s="59" t="s">
        <v>43</v>
      </c>
      <c r="L14" s="89" t="s">
        <v>55</v>
      </c>
      <c r="M14" s="60" t="s">
        <v>17</v>
      </c>
      <c r="N14" s="80" t="s">
        <v>9</v>
      </c>
      <c r="O14" s="89" t="s">
        <v>55</v>
      </c>
      <c r="P14" s="81" t="s">
        <v>22</v>
      </c>
    </row>
    <row r="15" spans="1:16" ht="30.75" customHeight="1" thickBot="1" x14ac:dyDescent="0.25">
      <c r="A15" s="56">
        <v>17.3</v>
      </c>
      <c r="B15" s="65" t="s">
        <v>19</v>
      </c>
      <c r="C15" s="90" t="s">
        <v>82</v>
      </c>
      <c r="D15" s="66" t="s">
        <v>27</v>
      </c>
      <c r="E15" s="67" t="s">
        <v>18</v>
      </c>
      <c r="F15" s="90" t="s">
        <v>84</v>
      </c>
      <c r="G15" s="68" t="s">
        <v>17</v>
      </c>
      <c r="H15" s="67" t="s">
        <v>38</v>
      </c>
      <c r="I15" s="90" t="s">
        <v>80</v>
      </c>
      <c r="J15" s="68" t="s">
        <v>79</v>
      </c>
      <c r="K15" s="67" t="s">
        <v>81</v>
      </c>
      <c r="L15" s="91" t="s">
        <v>55</v>
      </c>
      <c r="M15" s="68" t="s">
        <v>11</v>
      </c>
      <c r="N15" s="75" t="s">
        <v>9</v>
      </c>
      <c r="O15" s="76" t="s">
        <v>85</v>
      </c>
      <c r="P15" s="77" t="s">
        <v>14</v>
      </c>
    </row>
  </sheetData>
  <mergeCells count="3">
    <mergeCell ref="B5:P5"/>
    <mergeCell ref="L2:M2"/>
    <mergeCell ref="N2:O2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zoomScale="70" workbookViewId="0">
      <selection activeCell="A20" sqref="A20:T208"/>
    </sheetView>
  </sheetViews>
  <sheetFormatPr baseColWidth="10" defaultColWidth="9.1406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9" max="9" width="11.4257812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4" max="14" width="11.42578125" customWidth="1"/>
    <col min="15" max="15" width="12.85546875" bestFit="1" customWidth="1"/>
    <col min="16" max="16" width="22.5703125" customWidth="1"/>
    <col min="17" max="17" width="1.7109375" customWidth="1"/>
    <col min="18" max="18" width="11.4257812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  <col min="23" max="256" width="11.42578125" customWidth="1"/>
  </cols>
  <sheetData>
    <row r="1" spans="1:22" ht="15.75" thickTop="1" x14ac:dyDescent="0.2">
      <c r="A1" s="6"/>
      <c r="B1" s="29" t="str">
        <f>IF(Fixture!K3="Futbol","FUTBOL","")</f>
        <v/>
      </c>
      <c r="C1" s="30" t="str">
        <f>IF(Fixture!K3="Hockey","HOCKEY","")</f>
        <v>HOCKEY</v>
      </c>
      <c r="D1" s="3"/>
      <c r="E1" s="1"/>
      <c r="F1" s="6"/>
      <c r="G1" s="18" t="str">
        <f>B1</f>
        <v/>
      </c>
      <c r="H1" s="31" t="str">
        <f>$C$1</f>
        <v>HOCKEY</v>
      </c>
      <c r="I1" s="6"/>
      <c r="J1" s="18" t="str">
        <f>B1</f>
        <v/>
      </c>
      <c r="K1" s="31" t="str">
        <f>$C$1</f>
        <v>HOCKEY</v>
      </c>
      <c r="L1" s="3"/>
      <c r="M1" s="1"/>
      <c r="N1" s="6"/>
      <c r="O1" s="18" t="str">
        <f>B1</f>
        <v/>
      </c>
      <c r="P1" s="31" t="str">
        <f>$C$1</f>
        <v>HOCKEY</v>
      </c>
      <c r="R1" s="6"/>
      <c r="S1" s="18" t="str">
        <f>B1</f>
        <v/>
      </c>
      <c r="T1" s="31" t="str">
        <f>$C$1</f>
        <v>HOCKEY</v>
      </c>
      <c r="V1" s="1"/>
    </row>
    <row r="2" spans="1:22" x14ac:dyDescent="0.2">
      <c r="A2" s="7"/>
      <c r="B2" s="15" t="s">
        <v>29</v>
      </c>
      <c r="C2" s="27" t="e">
        <f>Fixture!#REF!</f>
        <v>#REF!</v>
      </c>
      <c r="D2" s="1"/>
      <c r="E2" s="1"/>
      <c r="F2" s="13"/>
      <c r="G2" s="15" t="s">
        <v>29</v>
      </c>
      <c r="H2" s="27" t="e">
        <f>Fixture!#REF!</f>
        <v>#REF!</v>
      </c>
      <c r="I2" s="7"/>
      <c r="J2" s="15" t="s">
        <v>29</v>
      </c>
      <c r="K2" s="27" t="e">
        <f>Fixture!#REF!</f>
        <v>#REF!</v>
      </c>
      <c r="L2" s="1"/>
      <c r="M2" s="1"/>
      <c r="N2" s="13"/>
      <c r="O2" s="15" t="s">
        <v>29</v>
      </c>
      <c r="P2" s="27" t="e">
        <f>Fixture!#REF!</f>
        <v>#REF!</v>
      </c>
      <c r="R2" s="7"/>
      <c r="S2" s="15" t="s">
        <v>29</v>
      </c>
      <c r="T2" s="27" t="e">
        <f>Fixture!#REF!</f>
        <v>#REF!</v>
      </c>
      <c r="V2" s="1"/>
    </row>
    <row r="3" spans="1:22" x14ac:dyDescent="0.2">
      <c r="A3" s="7"/>
      <c r="B3" s="15" t="s">
        <v>30</v>
      </c>
      <c r="C3" s="26" t="str">
        <f>Fixture!$N$3</f>
        <v>Domingo 30/10</v>
      </c>
      <c r="D3" s="1"/>
      <c r="E3" s="1"/>
      <c r="F3" s="7"/>
      <c r="G3" s="15" t="s">
        <v>30</v>
      </c>
      <c r="H3" s="26" t="str">
        <f>Fixture!$N$3</f>
        <v>Domingo 30/10</v>
      </c>
      <c r="I3" s="7"/>
      <c r="J3" s="15" t="s">
        <v>30</v>
      </c>
      <c r="K3" s="26" t="str">
        <f>Fixture!$N$3</f>
        <v>Domingo 30/10</v>
      </c>
      <c r="L3" s="1"/>
      <c r="M3" s="1"/>
      <c r="N3" s="7"/>
      <c r="O3" s="15" t="s">
        <v>30</v>
      </c>
      <c r="P3" s="26" t="str">
        <f>Fixture!$N$3</f>
        <v>Domingo 30/10</v>
      </c>
      <c r="R3" s="7"/>
      <c r="S3" s="15" t="s">
        <v>30</v>
      </c>
      <c r="T3" s="26" t="str">
        <f>Fixture!$N$3</f>
        <v>Domingo 30/10</v>
      </c>
      <c r="V3" s="1"/>
    </row>
    <row r="4" spans="1:22" ht="15" customHeight="1" x14ac:dyDescent="0.25">
      <c r="A4" s="9"/>
      <c r="B4" s="15" t="s">
        <v>31</v>
      </c>
      <c r="C4" s="22">
        <f>Fixture!$D$4</f>
        <v>1</v>
      </c>
      <c r="D4" s="1"/>
      <c r="E4" s="1"/>
      <c r="F4" s="9"/>
      <c r="G4" s="15" t="s">
        <v>31</v>
      </c>
      <c r="H4" s="22">
        <f>Fixture!$G$4</f>
        <v>2</v>
      </c>
      <c r="I4" s="9"/>
      <c r="J4" s="15" t="s">
        <v>31</v>
      </c>
      <c r="K4" s="22">
        <f>Fixture!$J$4</f>
        <v>3</v>
      </c>
      <c r="L4" s="1"/>
      <c r="M4" s="1"/>
      <c r="N4" s="9"/>
      <c r="O4" s="15" t="s">
        <v>31</v>
      </c>
      <c r="P4" s="22">
        <f>Fixture!$M$4</f>
        <v>4</v>
      </c>
      <c r="R4" s="9"/>
      <c r="S4" s="15" t="s">
        <v>31</v>
      </c>
      <c r="T4" s="22">
        <f>Fixture!$P$4</f>
        <v>5</v>
      </c>
      <c r="V4" s="1"/>
    </row>
    <row r="5" spans="1:22" x14ac:dyDescent="0.2">
      <c r="A5" s="7"/>
      <c r="B5" s="19" t="s">
        <v>32</v>
      </c>
      <c r="C5" s="22" t="s">
        <v>33</v>
      </c>
      <c r="D5" s="1"/>
      <c r="E5" s="1"/>
      <c r="F5" s="7"/>
      <c r="G5" s="19" t="s">
        <v>32</v>
      </c>
      <c r="H5" s="22" t="str">
        <f>$C$5</f>
        <v>Menores</v>
      </c>
      <c r="I5" s="22"/>
      <c r="J5" s="19" t="s">
        <v>32</v>
      </c>
      <c r="K5" s="22" t="str">
        <f>$C$5</f>
        <v>Menores</v>
      </c>
      <c r="L5" s="1"/>
      <c r="M5" s="1"/>
      <c r="N5" s="7"/>
      <c r="O5" s="19" t="s">
        <v>32</v>
      </c>
      <c r="P5" s="22" t="str">
        <f>$C$5</f>
        <v>Menores</v>
      </c>
      <c r="R5" s="7"/>
      <c r="S5" s="19" t="s">
        <v>32</v>
      </c>
      <c r="T5" s="22" t="str">
        <f>$C$5</f>
        <v>Menores</v>
      </c>
      <c r="V5" s="1"/>
    </row>
    <row r="6" spans="1:22" ht="15" x14ac:dyDescent="0.2">
      <c r="A6" s="32" t="s">
        <v>34</v>
      </c>
      <c r="B6" s="2"/>
      <c r="C6" s="16" t="s">
        <v>35</v>
      </c>
      <c r="D6" s="5"/>
      <c r="E6" s="5"/>
      <c r="F6" s="14" t="str">
        <f>A6</f>
        <v>5ta Div.   6ta Div   7ma Div</v>
      </c>
      <c r="G6" s="2"/>
      <c r="H6" s="16" t="s">
        <v>35</v>
      </c>
      <c r="I6" s="14" t="str">
        <f>A6</f>
        <v>5ta Div.   6ta Div   7ma Div</v>
      </c>
      <c r="J6" s="2"/>
      <c r="K6" s="16" t="s">
        <v>35</v>
      </c>
      <c r="L6" s="5"/>
      <c r="M6" s="5"/>
      <c r="N6" s="14" t="str">
        <f>A6</f>
        <v>5ta Div.   6ta Div   7ma Div</v>
      </c>
      <c r="O6" s="2"/>
      <c r="P6" s="16" t="s">
        <v>35</v>
      </c>
      <c r="R6" s="14" t="str">
        <f>A6</f>
        <v>5ta Div.   6ta Div   7ma Div</v>
      </c>
      <c r="S6" s="2"/>
      <c r="T6" s="16" t="s">
        <v>35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3" t="e">
        <f>Fixture!#REF!</f>
        <v>#REF!</v>
      </c>
      <c r="B9" s="1"/>
      <c r="C9" s="8"/>
      <c r="D9" s="1"/>
      <c r="E9" s="1"/>
      <c r="F9" s="23" t="e">
        <f>Fixture!#REF!</f>
        <v>#REF!</v>
      </c>
      <c r="G9" s="1"/>
      <c r="H9" s="8"/>
      <c r="I9" s="23" t="e">
        <f>Fixture!#REF!</f>
        <v>#REF!</v>
      </c>
      <c r="J9" s="1"/>
      <c r="K9" s="8"/>
      <c r="L9" s="1"/>
      <c r="M9" s="1"/>
      <c r="N9" s="23" t="e">
        <f>Fixture!#REF!</f>
        <v>#REF!</v>
      </c>
      <c r="O9" s="1"/>
      <c r="P9" s="8"/>
      <c r="R9" s="23" t="str">
        <f>Fixture!B8</f>
        <v>Ateneo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99" t="s">
        <v>36</v>
      </c>
      <c r="B12" s="100"/>
      <c r="C12" s="8"/>
      <c r="D12" s="1"/>
      <c r="E12" s="1"/>
      <c r="F12" s="99" t="s">
        <v>36</v>
      </c>
      <c r="G12" s="100"/>
      <c r="H12" s="8"/>
      <c r="I12" s="99" t="s">
        <v>36</v>
      </c>
      <c r="J12" s="100"/>
      <c r="K12" s="8"/>
      <c r="L12" s="1"/>
      <c r="M12" s="1"/>
      <c r="N12" s="99" t="s">
        <v>36</v>
      </c>
      <c r="O12" s="100"/>
      <c r="P12" s="8"/>
      <c r="R12" s="99" t="s">
        <v>36</v>
      </c>
      <c r="S12" s="100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3" t="e">
        <f>Fixture!#REF!</f>
        <v>#REF!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str">
        <f>Fixture!D8</f>
        <v>Beromama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 x14ac:dyDescent="0.2">
      <c r="A20" s="6"/>
      <c r="B20" s="18" t="str">
        <f>B1</f>
        <v/>
      </c>
      <c r="C20" s="31" t="str">
        <f>$C$1</f>
        <v>HOCKEY</v>
      </c>
      <c r="D20" s="3"/>
      <c r="E20" s="1"/>
      <c r="F20" s="6"/>
      <c r="G20" s="18" t="str">
        <f>B1</f>
        <v/>
      </c>
      <c r="H20" s="31" t="str">
        <f>$C$1</f>
        <v>HOCKEY</v>
      </c>
      <c r="I20" s="6"/>
      <c r="J20" s="18" t="str">
        <f>B1</f>
        <v/>
      </c>
      <c r="K20" s="31" t="str">
        <f>$C$1</f>
        <v>HOCKEY</v>
      </c>
      <c r="L20" s="3"/>
      <c r="M20" s="1"/>
      <c r="N20" s="6"/>
      <c r="O20" s="18" t="str">
        <f>B1</f>
        <v/>
      </c>
      <c r="P20" s="31" t="str">
        <f>$C$1</f>
        <v>HOCKEY</v>
      </c>
      <c r="R20" s="6"/>
      <c r="S20" s="18" t="str">
        <f>B1</f>
        <v/>
      </c>
      <c r="T20" s="31" t="str">
        <f>$C$1</f>
        <v>HOCKEY</v>
      </c>
      <c r="V20" s="1"/>
    </row>
    <row r="21" spans="1:22" x14ac:dyDescent="0.2">
      <c r="A21" s="7"/>
      <c r="B21" s="20" t="s">
        <v>29</v>
      </c>
      <c r="C21" s="27">
        <f>Fixture!$A$6</f>
        <v>13</v>
      </c>
      <c r="D21" s="1"/>
      <c r="E21" s="1"/>
      <c r="F21" s="7"/>
      <c r="G21" s="15" t="s">
        <v>29</v>
      </c>
      <c r="H21" s="27">
        <f>Fixture!$A$6</f>
        <v>13</v>
      </c>
      <c r="I21" s="7"/>
      <c r="J21" s="20" t="s">
        <v>29</v>
      </c>
      <c r="K21" s="27">
        <f>Fixture!$A$6</f>
        <v>13</v>
      </c>
      <c r="L21" s="1"/>
      <c r="M21" s="1"/>
      <c r="N21" s="7"/>
      <c r="O21" s="15" t="s">
        <v>29</v>
      </c>
      <c r="P21" s="27">
        <f>Fixture!$A$6</f>
        <v>13</v>
      </c>
      <c r="R21" s="7"/>
      <c r="S21" s="20" t="s">
        <v>29</v>
      </c>
      <c r="T21" s="27">
        <f>Fixture!$A$6</f>
        <v>13</v>
      </c>
      <c r="V21" s="1"/>
    </row>
    <row r="22" spans="1:22" x14ac:dyDescent="0.2">
      <c r="A22" s="7"/>
      <c r="B22" s="20" t="s">
        <v>30</v>
      </c>
      <c r="C22" s="26" t="str">
        <f>Fixture!$N$3</f>
        <v>Domingo 30/10</v>
      </c>
      <c r="D22" s="1"/>
      <c r="E22" s="1"/>
      <c r="F22" s="7"/>
      <c r="G22" s="15" t="s">
        <v>30</v>
      </c>
      <c r="H22" s="26" t="str">
        <f>Fixture!$N$3</f>
        <v>Domingo 30/10</v>
      </c>
      <c r="I22" s="7"/>
      <c r="J22" s="20" t="s">
        <v>30</v>
      </c>
      <c r="K22" s="26" t="str">
        <f>Fixture!$N$3</f>
        <v>Domingo 30/10</v>
      </c>
      <c r="L22" s="1"/>
      <c r="M22" s="1"/>
      <c r="N22" s="7"/>
      <c r="O22" s="15" t="s">
        <v>30</v>
      </c>
      <c r="P22" s="26" t="str">
        <f>Fixture!$N$3</f>
        <v>Domingo 30/10</v>
      </c>
      <c r="R22" s="7"/>
      <c r="S22" s="20" t="s">
        <v>30</v>
      </c>
      <c r="T22" s="26" t="str">
        <f>Fixture!$N$3</f>
        <v>Domingo 30/10</v>
      </c>
      <c r="V22" s="1"/>
    </row>
    <row r="23" spans="1:22" ht="15" customHeight="1" x14ac:dyDescent="0.25">
      <c r="A23" s="9"/>
      <c r="B23" s="20" t="s">
        <v>31</v>
      </c>
      <c r="C23" s="22">
        <f>Fixture!$D$4</f>
        <v>1</v>
      </c>
      <c r="D23" s="1"/>
      <c r="E23" s="1"/>
      <c r="F23" s="9"/>
      <c r="G23" s="15" t="s">
        <v>31</v>
      </c>
      <c r="H23" s="22">
        <f>Fixture!$G$4</f>
        <v>2</v>
      </c>
      <c r="I23" s="9"/>
      <c r="J23" s="20" t="s">
        <v>31</v>
      </c>
      <c r="K23" s="22">
        <f>Fixture!$J$4</f>
        <v>3</v>
      </c>
      <c r="L23" s="1"/>
      <c r="M23" s="1"/>
      <c r="N23" s="9"/>
      <c r="O23" s="15" t="s">
        <v>31</v>
      </c>
      <c r="P23" s="22">
        <f>Fixture!$M$4</f>
        <v>4</v>
      </c>
      <c r="R23" s="9"/>
      <c r="S23" s="20" t="s">
        <v>31</v>
      </c>
      <c r="T23" s="22">
        <f>Fixture!$P$4</f>
        <v>5</v>
      </c>
      <c r="V23" s="1"/>
    </row>
    <row r="24" spans="1:22" x14ac:dyDescent="0.2">
      <c r="A24" s="7"/>
      <c r="B24" s="21" t="s">
        <v>32</v>
      </c>
      <c r="C24" s="22" t="str">
        <f>$C$5</f>
        <v>Menores</v>
      </c>
      <c r="D24" s="1"/>
      <c r="E24" s="1"/>
      <c r="F24" s="7"/>
      <c r="G24" s="19" t="s">
        <v>32</v>
      </c>
      <c r="H24" s="22" t="str">
        <f>$C$5</f>
        <v>Menores</v>
      </c>
      <c r="I24" s="7"/>
      <c r="J24" s="21" t="s">
        <v>32</v>
      </c>
      <c r="K24" s="22" t="str">
        <f>$C$5</f>
        <v>Menores</v>
      </c>
      <c r="L24" s="1"/>
      <c r="M24" s="1"/>
      <c r="N24" s="7"/>
      <c r="O24" s="19" t="s">
        <v>32</v>
      </c>
      <c r="P24" s="22" t="str">
        <f>$C$5</f>
        <v>Menores</v>
      </c>
      <c r="R24" s="7"/>
      <c r="S24" s="21" t="s">
        <v>32</v>
      </c>
      <c r="T24" s="22" t="str">
        <f>$C$5</f>
        <v>Menores</v>
      </c>
      <c r="V24" s="1"/>
    </row>
    <row r="25" spans="1:22" ht="15" x14ac:dyDescent="0.2">
      <c r="A25" s="14" t="str">
        <f>A6</f>
        <v>5ta Div.   6ta Div   7ma Div</v>
      </c>
      <c r="B25" s="2"/>
      <c r="C25" s="16" t="s">
        <v>35</v>
      </c>
      <c r="D25" s="5"/>
      <c r="E25" s="5"/>
      <c r="F25" s="14" t="str">
        <f>A6</f>
        <v>5ta Div.   6ta Div   7ma Div</v>
      </c>
      <c r="G25" s="2"/>
      <c r="H25" s="16" t="s">
        <v>35</v>
      </c>
      <c r="I25" s="14" t="str">
        <f>A6</f>
        <v>5ta Div.   6ta Div   7ma Div</v>
      </c>
      <c r="J25" s="2"/>
      <c r="K25" s="16" t="s">
        <v>35</v>
      </c>
      <c r="L25" s="5"/>
      <c r="M25" s="5"/>
      <c r="N25" s="14" t="str">
        <f>A6</f>
        <v>5ta Div.   6ta Div   7ma Div</v>
      </c>
      <c r="O25" s="2"/>
      <c r="P25" s="16" t="s">
        <v>35</v>
      </c>
      <c r="R25" s="14" t="str">
        <f>A6</f>
        <v>5ta Div.   6ta Div   7ma Div</v>
      </c>
      <c r="S25" s="2"/>
      <c r="T25" s="16" t="s">
        <v>35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3" t="str">
        <f>Fixture!B6</f>
        <v>Comunicac.</v>
      </c>
      <c r="B28" s="1"/>
      <c r="C28" s="8"/>
      <c r="D28" s="1"/>
      <c r="E28" s="1"/>
      <c r="F28" s="23" t="str">
        <f>Fixture!E6</f>
        <v>ISMM</v>
      </c>
      <c r="G28" s="1"/>
      <c r="H28" s="8"/>
      <c r="I28" s="23" t="str">
        <f>Fixture!H6</f>
        <v>CEGA Sport</v>
      </c>
      <c r="J28" s="1"/>
      <c r="K28" s="8"/>
      <c r="L28" s="1"/>
      <c r="M28" s="1"/>
      <c r="N28" s="23" t="str">
        <f>Fixture!K6</f>
        <v>CFR</v>
      </c>
      <c r="O28" s="1"/>
      <c r="P28" s="8"/>
      <c r="R28" s="23" t="e">
        <f>Fixture!#REF!</f>
        <v>#REF!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99" t="s">
        <v>36</v>
      </c>
      <c r="B31" s="100"/>
      <c r="C31" s="8"/>
      <c r="D31" s="1"/>
      <c r="E31" s="1"/>
      <c r="F31" s="99" t="s">
        <v>36</v>
      </c>
      <c r="G31" s="100"/>
      <c r="H31" s="8"/>
      <c r="I31" s="99" t="s">
        <v>36</v>
      </c>
      <c r="J31" s="100"/>
      <c r="K31" s="8"/>
      <c r="L31" s="1"/>
      <c r="M31" s="1"/>
      <c r="N31" s="99" t="s">
        <v>36</v>
      </c>
      <c r="O31" s="100"/>
      <c r="P31" s="8"/>
      <c r="R31" s="99" t="s">
        <v>36</v>
      </c>
      <c r="S31" s="100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3" t="str">
        <f>Fixture!D6</f>
        <v>Bco Central</v>
      </c>
      <c r="B34" s="1"/>
      <c r="C34" s="8"/>
      <c r="D34" s="1"/>
      <c r="E34" s="1"/>
      <c r="F34" s="23" t="str">
        <f>Fixture!G6</f>
        <v>3ra Estac.</v>
      </c>
      <c r="G34" s="1"/>
      <c r="H34" s="8"/>
      <c r="I34" s="23" t="str">
        <f>Fixture!J6</f>
        <v>Arg. Quilmes</v>
      </c>
      <c r="J34" s="1"/>
      <c r="K34" s="8"/>
      <c r="L34" s="1"/>
      <c r="M34" s="1"/>
      <c r="N34" s="23" t="str">
        <f>Fixture!M6</f>
        <v>BEROMAMA</v>
      </c>
      <c r="O34" s="1"/>
      <c r="P34" s="8"/>
      <c r="R34" s="23" t="e">
        <f>Fixture!#REF!</f>
        <v>#REF!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 x14ac:dyDescent="0.2">
      <c r="A39" s="6"/>
      <c r="B39" s="18" t="str">
        <f>B1</f>
        <v/>
      </c>
      <c r="C39" s="31" t="str">
        <f>$C$1</f>
        <v>HOCKEY</v>
      </c>
      <c r="D39" s="3"/>
      <c r="E39" s="1"/>
      <c r="F39" s="6"/>
      <c r="G39" s="18" t="str">
        <f>B1</f>
        <v/>
      </c>
      <c r="H39" s="31" t="str">
        <f>$C$1</f>
        <v>HOCKEY</v>
      </c>
      <c r="I39" s="6"/>
      <c r="J39" s="18" t="str">
        <f>B1</f>
        <v/>
      </c>
      <c r="K39" s="31" t="str">
        <f>$C$1</f>
        <v>HOCKEY</v>
      </c>
      <c r="L39" s="3"/>
      <c r="M39" s="1"/>
      <c r="N39" s="6"/>
      <c r="O39" s="18" t="str">
        <f>B1</f>
        <v/>
      </c>
      <c r="P39" s="31" t="str">
        <f>$C$1</f>
        <v>HOCKEY</v>
      </c>
      <c r="R39" s="6"/>
      <c r="S39" s="18" t="str">
        <f>B1</f>
        <v/>
      </c>
      <c r="T39" s="31" t="str">
        <f>$C$1</f>
        <v>HOCKEY</v>
      </c>
      <c r="V39" s="1"/>
    </row>
    <row r="40" spans="1:22" x14ac:dyDescent="0.2">
      <c r="A40" s="7"/>
      <c r="B40" s="15" t="s">
        <v>29</v>
      </c>
      <c r="C40" s="27">
        <f>Fixture!$A$7</f>
        <v>13.3</v>
      </c>
      <c r="D40" s="1"/>
      <c r="E40" s="1"/>
      <c r="F40" s="7"/>
      <c r="G40" s="15" t="s">
        <v>29</v>
      </c>
      <c r="H40" s="27">
        <f>Fixture!$A$7</f>
        <v>13.3</v>
      </c>
      <c r="I40" s="7"/>
      <c r="J40" s="15" t="s">
        <v>29</v>
      </c>
      <c r="K40" s="27">
        <f>Fixture!$A$7</f>
        <v>13.3</v>
      </c>
      <c r="L40" s="1"/>
      <c r="M40" s="1"/>
      <c r="N40" s="7"/>
      <c r="O40" s="15" t="s">
        <v>29</v>
      </c>
      <c r="P40" s="27">
        <f>Fixture!$A$7</f>
        <v>13.3</v>
      </c>
      <c r="R40" s="7"/>
      <c r="S40" s="15" t="s">
        <v>29</v>
      </c>
      <c r="T40" s="27">
        <f>Fixture!$A$7</f>
        <v>13.3</v>
      </c>
      <c r="V40" s="1"/>
    </row>
    <row r="41" spans="1:22" x14ac:dyDescent="0.2">
      <c r="A41" s="7"/>
      <c r="B41" s="15" t="s">
        <v>30</v>
      </c>
      <c r="C41" s="26" t="str">
        <f>Fixture!$N$3</f>
        <v>Domingo 30/10</v>
      </c>
      <c r="D41" s="1"/>
      <c r="E41" s="1"/>
      <c r="F41" s="7"/>
      <c r="G41" s="15" t="s">
        <v>30</v>
      </c>
      <c r="H41" s="26" t="str">
        <f>Fixture!$N$3</f>
        <v>Domingo 30/10</v>
      </c>
      <c r="I41" s="7"/>
      <c r="J41" s="15" t="s">
        <v>30</v>
      </c>
      <c r="K41" s="26" t="str">
        <f>Fixture!$N$3</f>
        <v>Domingo 30/10</v>
      </c>
      <c r="L41" s="1"/>
      <c r="M41" s="1"/>
      <c r="N41" s="7"/>
      <c r="O41" s="15" t="s">
        <v>30</v>
      </c>
      <c r="P41" s="26" t="str">
        <f>Fixture!$N$3</f>
        <v>Domingo 30/10</v>
      </c>
      <c r="R41" s="7"/>
      <c r="S41" s="15" t="s">
        <v>30</v>
      </c>
      <c r="T41" s="26" t="str">
        <f>Fixture!$N$3</f>
        <v>Domingo 30/10</v>
      </c>
      <c r="V41" s="1"/>
    </row>
    <row r="42" spans="1:22" ht="13.5" customHeight="1" x14ac:dyDescent="0.25">
      <c r="A42" s="9"/>
      <c r="B42" s="15" t="s">
        <v>31</v>
      </c>
      <c r="C42" s="22">
        <f>Fixture!$D$4</f>
        <v>1</v>
      </c>
      <c r="D42" s="1"/>
      <c r="E42" s="1"/>
      <c r="F42" s="9"/>
      <c r="G42" s="15" t="s">
        <v>31</v>
      </c>
      <c r="H42" s="22">
        <f>Fixture!$G$4</f>
        <v>2</v>
      </c>
      <c r="I42" s="9"/>
      <c r="J42" s="15" t="s">
        <v>31</v>
      </c>
      <c r="K42" s="22">
        <f>Fixture!$J$4</f>
        <v>3</v>
      </c>
      <c r="L42" s="1"/>
      <c r="M42" s="1"/>
      <c r="N42" s="9"/>
      <c r="O42" s="15" t="s">
        <v>31</v>
      </c>
      <c r="P42" s="22">
        <f>Fixture!$M$4</f>
        <v>4</v>
      </c>
      <c r="R42" s="9"/>
      <c r="S42" s="15" t="s">
        <v>31</v>
      </c>
      <c r="T42" s="22">
        <f>Fixture!$P$4</f>
        <v>5</v>
      </c>
      <c r="V42" s="1"/>
    </row>
    <row r="43" spans="1:22" x14ac:dyDescent="0.2">
      <c r="A43" s="7"/>
      <c r="B43" s="19" t="s">
        <v>32</v>
      </c>
      <c r="C43" s="22" t="str">
        <f>$C$5</f>
        <v>Menores</v>
      </c>
      <c r="D43" s="1"/>
      <c r="E43" s="1"/>
      <c r="F43" s="7"/>
      <c r="G43" s="19" t="s">
        <v>32</v>
      </c>
      <c r="H43" s="22" t="str">
        <f>$C$5</f>
        <v>Menores</v>
      </c>
      <c r="I43" s="7"/>
      <c r="J43" s="19" t="s">
        <v>32</v>
      </c>
      <c r="K43" s="22" t="str">
        <f>$C$5</f>
        <v>Menores</v>
      </c>
      <c r="L43" s="1"/>
      <c r="M43" s="1"/>
      <c r="N43" s="7"/>
      <c r="O43" s="19" t="s">
        <v>32</v>
      </c>
      <c r="P43" s="22" t="str">
        <f>$C$5</f>
        <v>Menores</v>
      </c>
      <c r="R43" s="7"/>
      <c r="S43" s="19" t="s">
        <v>32</v>
      </c>
      <c r="T43" s="22" t="str">
        <f>$C$5</f>
        <v>Menores</v>
      </c>
      <c r="V43" s="1"/>
    </row>
    <row r="44" spans="1:22" ht="15" x14ac:dyDescent="0.2">
      <c r="A44" s="14" t="str">
        <f>A6</f>
        <v>5ta Div.   6ta Div   7ma Div</v>
      </c>
      <c r="B44" s="2"/>
      <c r="C44" s="16" t="s">
        <v>35</v>
      </c>
      <c r="D44" s="5"/>
      <c r="E44" s="5"/>
      <c r="F44" s="14" t="str">
        <f>A6</f>
        <v>5ta Div.   6ta Div   7ma Div</v>
      </c>
      <c r="G44" s="2"/>
      <c r="H44" s="16" t="s">
        <v>35</v>
      </c>
      <c r="I44" s="14" t="str">
        <f>A6</f>
        <v>5ta Div.   6ta Div   7ma Div</v>
      </c>
      <c r="J44" s="2"/>
      <c r="K44" s="16" t="s">
        <v>35</v>
      </c>
      <c r="L44" s="5"/>
      <c r="M44" s="5"/>
      <c r="N44" s="14" t="str">
        <f>A6</f>
        <v>5ta Div.   6ta Div   7ma Div</v>
      </c>
      <c r="O44" s="2"/>
      <c r="P44" s="16" t="s">
        <v>35</v>
      </c>
      <c r="R44" s="14" t="str">
        <f>A6</f>
        <v>5ta Div.   6ta Div   7ma Div</v>
      </c>
      <c r="S44" s="2"/>
      <c r="T44" s="16" t="s">
        <v>35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3" t="str">
        <f>Fixture!B7</f>
        <v>BCO CENTRAL</v>
      </c>
      <c r="B47" s="1"/>
      <c r="C47" s="8"/>
      <c r="D47" s="1"/>
      <c r="E47" s="1"/>
      <c r="F47" s="23" t="str">
        <f>Fixture!E7</f>
        <v>ISMM</v>
      </c>
      <c r="G47" s="1"/>
      <c r="H47" s="8"/>
      <c r="I47" s="23" t="str">
        <f>Fixture!H7</f>
        <v>ATENEO</v>
      </c>
      <c r="J47" s="1"/>
      <c r="K47" s="8"/>
      <c r="L47" s="1"/>
      <c r="M47" s="1"/>
      <c r="N47" s="23" t="str">
        <f>Fixture!K7</f>
        <v>HURACAN</v>
      </c>
      <c r="O47" s="1"/>
      <c r="P47" s="8"/>
      <c r="R47" s="23" t="str">
        <f>Fixture!B$7</f>
        <v>BCO CENTRAL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99" t="s">
        <v>36</v>
      </c>
      <c r="B50" s="100"/>
      <c r="C50" s="8"/>
      <c r="D50" s="1"/>
      <c r="E50" s="1"/>
      <c r="F50" s="99" t="s">
        <v>36</v>
      </c>
      <c r="G50" s="100"/>
      <c r="H50" s="8"/>
      <c r="I50" s="99" t="s">
        <v>36</v>
      </c>
      <c r="J50" s="100"/>
      <c r="K50" s="8"/>
      <c r="L50" s="1"/>
      <c r="M50" s="1"/>
      <c r="N50" s="99" t="s">
        <v>36</v>
      </c>
      <c r="O50" s="100"/>
      <c r="P50" s="8"/>
      <c r="R50" s="99" t="s">
        <v>36</v>
      </c>
      <c r="S50" s="100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3" t="str">
        <f>Fixture!D7</f>
        <v>Beromama</v>
      </c>
      <c r="B53" s="1"/>
      <c r="C53" s="8"/>
      <c r="D53" s="1"/>
      <c r="E53" s="1"/>
      <c r="F53" s="23" t="str">
        <f>Fixture!G7</f>
        <v>3RA ESTACION</v>
      </c>
      <c r="G53" s="1"/>
      <c r="H53" s="8"/>
      <c r="I53" s="23" t="str">
        <f>Fixture!J7</f>
        <v>S MARIS</v>
      </c>
      <c r="J53" s="1"/>
      <c r="K53" s="8"/>
      <c r="L53" s="1"/>
      <c r="M53" s="1"/>
      <c r="N53" s="23" t="str">
        <f>Fixture!M7</f>
        <v>BANCO CENTRAL</v>
      </c>
      <c r="O53" s="1"/>
      <c r="P53" s="8"/>
      <c r="R53" s="23" t="str">
        <f>Fixture!D$7</f>
        <v>Beromama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8" t="str">
        <f>B1</f>
        <v/>
      </c>
      <c r="C59" s="31" t="str">
        <f>$C$1</f>
        <v>HOCKEY</v>
      </c>
      <c r="D59" s="3"/>
      <c r="E59" s="1"/>
      <c r="F59" s="6"/>
      <c r="G59" s="18" t="str">
        <f>B1</f>
        <v/>
      </c>
      <c r="H59" s="31" t="str">
        <f>$C$1</f>
        <v>HOCKEY</v>
      </c>
      <c r="I59" s="6"/>
      <c r="J59" s="18" t="str">
        <f>B1</f>
        <v/>
      </c>
      <c r="K59" s="31" t="str">
        <f>$C$1</f>
        <v>HOCKEY</v>
      </c>
      <c r="L59" s="3"/>
      <c r="M59" s="1"/>
      <c r="N59" s="6"/>
      <c r="O59" s="18" t="str">
        <f>B1</f>
        <v/>
      </c>
      <c r="P59" s="31" t="str">
        <f>$C$1</f>
        <v>HOCKEY</v>
      </c>
      <c r="R59" s="6"/>
      <c r="S59" s="18" t="str">
        <f>B1</f>
        <v/>
      </c>
      <c r="T59" s="31" t="str">
        <f>$C$1</f>
        <v>HOCKEY</v>
      </c>
    </row>
    <row r="60" spans="1:22" x14ac:dyDescent="0.2">
      <c r="A60" s="7"/>
      <c r="B60" s="15" t="s">
        <v>29</v>
      </c>
      <c r="C60" s="27">
        <f>Fixture!$A$8</f>
        <v>14</v>
      </c>
      <c r="D60" s="1"/>
      <c r="E60" s="1"/>
      <c r="F60" s="13"/>
      <c r="G60" s="15" t="s">
        <v>29</v>
      </c>
      <c r="H60" s="27">
        <f>Fixture!$A$8</f>
        <v>14</v>
      </c>
      <c r="I60" s="7"/>
      <c r="J60" s="15" t="s">
        <v>29</v>
      </c>
      <c r="K60" s="27">
        <f>Fixture!$A$8</f>
        <v>14</v>
      </c>
      <c r="L60" s="1"/>
      <c r="M60" s="1"/>
      <c r="N60" s="13"/>
      <c r="O60" s="15" t="s">
        <v>29</v>
      </c>
      <c r="P60" s="27">
        <f>Fixture!$A$8</f>
        <v>14</v>
      </c>
      <c r="R60" s="7"/>
      <c r="S60" s="15" t="s">
        <v>29</v>
      </c>
      <c r="T60" s="27">
        <f>Fixture!$A$8</f>
        <v>14</v>
      </c>
    </row>
    <row r="61" spans="1:22" x14ac:dyDescent="0.2">
      <c r="A61" s="7"/>
      <c r="B61" s="15" t="s">
        <v>30</v>
      </c>
      <c r="C61" s="26" t="str">
        <f>Fixture!$N$3</f>
        <v>Domingo 30/10</v>
      </c>
      <c r="D61" s="1"/>
      <c r="E61" s="1"/>
      <c r="F61" s="7"/>
      <c r="G61" s="15" t="s">
        <v>30</v>
      </c>
      <c r="H61" s="26" t="str">
        <f>Fixture!$N$3</f>
        <v>Domingo 30/10</v>
      </c>
      <c r="I61" s="7"/>
      <c r="J61" s="15" t="s">
        <v>30</v>
      </c>
      <c r="K61" s="26" t="str">
        <f>Fixture!$N$3</f>
        <v>Domingo 30/10</v>
      </c>
      <c r="L61" s="1"/>
      <c r="M61" s="1"/>
      <c r="N61" s="7"/>
      <c r="O61" s="15" t="s">
        <v>30</v>
      </c>
      <c r="P61" s="26" t="str">
        <f>Fixture!$N$3</f>
        <v>Domingo 30/10</v>
      </c>
      <c r="R61" s="7"/>
      <c r="S61" s="15" t="s">
        <v>30</v>
      </c>
      <c r="T61" s="26" t="str">
        <f>Fixture!$N$3</f>
        <v>Domingo 30/10</v>
      </c>
    </row>
    <row r="62" spans="1:22" ht="18" x14ac:dyDescent="0.25">
      <c r="A62" s="9"/>
      <c r="B62" s="15" t="s">
        <v>31</v>
      </c>
      <c r="C62" s="22">
        <f>Fixture!$D$4</f>
        <v>1</v>
      </c>
      <c r="D62" s="1"/>
      <c r="E62" s="1"/>
      <c r="F62" s="9"/>
      <c r="G62" s="15" t="s">
        <v>31</v>
      </c>
      <c r="H62" s="22">
        <f>Fixture!$G$4</f>
        <v>2</v>
      </c>
      <c r="I62" s="9"/>
      <c r="J62" s="15" t="s">
        <v>31</v>
      </c>
      <c r="K62" s="22">
        <f>Fixture!$J$4</f>
        <v>3</v>
      </c>
      <c r="L62" s="1"/>
      <c r="M62" s="1"/>
      <c r="N62" s="9"/>
      <c r="O62" s="15" t="s">
        <v>31</v>
      </c>
      <c r="P62" s="22">
        <f>Fixture!$M$4</f>
        <v>4</v>
      </c>
      <c r="R62" s="9"/>
      <c r="S62" s="15" t="s">
        <v>31</v>
      </c>
      <c r="T62" s="22">
        <f>Fixture!$P$4</f>
        <v>5</v>
      </c>
    </row>
    <row r="63" spans="1:22" x14ac:dyDescent="0.2">
      <c r="A63" s="7"/>
      <c r="B63" s="19" t="s">
        <v>32</v>
      </c>
      <c r="C63" s="22" t="str">
        <f>$C$5</f>
        <v>Menores</v>
      </c>
      <c r="D63" s="1"/>
      <c r="E63" s="1"/>
      <c r="F63" s="7"/>
      <c r="G63" s="19" t="s">
        <v>32</v>
      </c>
      <c r="H63" s="22" t="str">
        <f>$C$5</f>
        <v>Menores</v>
      </c>
      <c r="I63" s="7"/>
      <c r="J63" s="19" t="s">
        <v>32</v>
      </c>
      <c r="K63" s="22" t="str">
        <f>$C$5</f>
        <v>Menores</v>
      </c>
      <c r="L63" s="1"/>
      <c r="M63" s="1"/>
      <c r="N63" s="7"/>
      <c r="O63" s="19" t="s">
        <v>32</v>
      </c>
      <c r="P63" s="22" t="str">
        <f>$C$5</f>
        <v>Menores</v>
      </c>
      <c r="R63" s="7"/>
      <c r="S63" s="19" t="s">
        <v>32</v>
      </c>
      <c r="T63" s="22" t="str">
        <f>$C$5</f>
        <v>Menores</v>
      </c>
    </row>
    <row r="64" spans="1:22" ht="15" x14ac:dyDescent="0.2">
      <c r="A64" s="14" t="str">
        <f>A6</f>
        <v>5ta Div.   6ta Div   7ma Div</v>
      </c>
      <c r="B64" s="2"/>
      <c r="C64" s="16" t="s">
        <v>35</v>
      </c>
      <c r="D64" s="5"/>
      <c r="E64" s="5"/>
      <c r="F64" s="14" t="str">
        <f>A6</f>
        <v>5ta Div.   6ta Div   7ma Div</v>
      </c>
      <c r="G64" s="2"/>
      <c r="H64" s="16" t="s">
        <v>35</v>
      </c>
      <c r="I64" s="14" t="str">
        <f>A6</f>
        <v>5ta Div.   6ta Div   7ma Div</v>
      </c>
      <c r="J64" s="2"/>
      <c r="K64" s="16" t="s">
        <v>35</v>
      </c>
      <c r="L64" s="5"/>
      <c r="M64" s="5"/>
      <c r="N64" s="14" t="str">
        <f>A6</f>
        <v>5ta Div.   6ta Div   7ma Div</v>
      </c>
      <c r="O64" s="2"/>
      <c r="P64" s="16" t="s">
        <v>35</v>
      </c>
      <c r="R64" s="14" t="str">
        <f>A6</f>
        <v>5ta Div.   6ta Div   7ma Div</v>
      </c>
      <c r="S64" s="2"/>
      <c r="T64" s="16" t="s">
        <v>35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3" t="str">
        <f>Fixture!B8</f>
        <v>Ateneo</v>
      </c>
      <c r="B67" s="1"/>
      <c r="C67" s="8"/>
      <c r="D67" s="1"/>
      <c r="E67" s="1"/>
      <c r="F67" s="23" t="str">
        <f>Fixture!H8</f>
        <v>JOVENES DEPORTISTAS</v>
      </c>
      <c r="G67" s="1"/>
      <c r="H67" s="8"/>
      <c r="I67" s="23" t="str">
        <f>Fixture!H8</f>
        <v>JOVENES DEPORTISTAS</v>
      </c>
      <c r="J67" s="1"/>
      <c r="K67" s="8"/>
      <c r="L67" s="1"/>
      <c r="M67" s="1"/>
      <c r="N67" s="23" t="str">
        <f>Fixture!K8</f>
        <v>VENADO</v>
      </c>
      <c r="O67" s="1"/>
      <c r="P67" s="8"/>
      <c r="R67" s="23" t="str">
        <f>Fixture!B9</f>
        <v>Arg. De Quilmes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99" t="s">
        <v>36</v>
      </c>
      <c r="B70" s="100"/>
      <c r="C70" s="8"/>
      <c r="D70" s="1"/>
      <c r="E70" s="1"/>
      <c r="F70" s="99" t="s">
        <v>36</v>
      </c>
      <c r="G70" s="100"/>
      <c r="H70" s="8"/>
      <c r="I70" s="99" t="s">
        <v>36</v>
      </c>
      <c r="J70" s="100"/>
      <c r="K70" s="8"/>
      <c r="L70" s="1"/>
      <c r="M70" s="1"/>
      <c r="N70" s="99" t="s">
        <v>36</v>
      </c>
      <c r="O70" s="100"/>
      <c r="P70" s="8"/>
      <c r="R70" s="99" t="s">
        <v>36</v>
      </c>
      <c r="S70" s="100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3" t="str">
        <f>Fixture!G9</f>
        <v>BCO CENTRAL</v>
      </c>
      <c r="B73" s="1"/>
      <c r="C73" s="8"/>
      <c r="D73" s="1"/>
      <c r="E73" s="1"/>
      <c r="F73" s="23" t="str">
        <f>Fixture!J8</f>
        <v>El Sosiego</v>
      </c>
      <c r="G73" s="1"/>
      <c r="H73" s="8"/>
      <c r="I73" s="23" t="str">
        <f>Fixture!J8</f>
        <v>El Sosiego</v>
      </c>
      <c r="J73" s="1"/>
      <c r="K73" s="8"/>
      <c r="L73" s="1"/>
      <c r="M73" s="1"/>
      <c r="N73" s="23" t="str">
        <f>Fixture!M8</f>
        <v>ISMM</v>
      </c>
      <c r="O73" s="1"/>
      <c r="P73" s="8"/>
      <c r="R73" s="23" t="str">
        <f>Fixture!D9</f>
        <v>CEGA Sport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 x14ac:dyDescent="0.2">
      <c r="A78" s="6"/>
      <c r="B78" s="18" t="str">
        <f>B1</f>
        <v/>
      </c>
      <c r="C78" s="31" t="str">
        <f>$C$1</f>
        <v>HOCKEY</v>
      </c>
      <c r="D78" s="3"/>
      <c r="E78" s="1"/>
      <c r="F78" s="6"/>
      <c r="G78" s="18" t="str">
        <f>B1</f>
        <v/>
      </c>
      <c r="H78" s="31" t="str">
        <f>$C$1</f>
        <v>HOCKEY</v>
      </c>
      <c r="I78" s="6"/>
      <c r="J78" s="18" t="str">
        <f>B1</f>
        <v/>
      </c>
      <c r="K78" s="31" t="str">
        <f>$C$1</f>
        <v>HOCKEY</v>
      </c>
      <c r="L78" s="1"/>
      <c r="M78" s="1"/>
      <c r="N78" s="6"/>
      <c r="O78" s="18" t="str">
        <f>B1</f>
        <v/>
      </c>
      <c r="P78" s="31" t="str">
        <f>$C$1</f>
        <v>HOCKEY</v>
      </c>
      <c r="Q78" s="1"/>
      <c r="R78" s="6"/>
      <c r="S78" s="18" t="str">
        <f>B1</f>
        <v/>
      </c>
      <c r="T78" s="31" t="str">
        <f>$C$1</f>
        <v>HOCKEY</v>
      </c>
    </row>
    <row r="79" spans="1:20" x14ac:dyDescent="0.2">
      <c r="A79" s="7"/>
      <c r="B79" s="20" t="s">
        <v>29</v>
      </c>
      <c r="C79" s="27">
        <f>Fixture!$A$9</f>
        <v>14.3</v>
      </c>
      <c r="D79" s="1"/>
      <c r="E79" s="1"/>
      <c r="F79" s="7"/>
      <c r="G79" s="15" t="s">
        <v>29</v>
      </c>
      <c r="H79" s="27">
        <f>Fixture!$A$9</f>
        <v>14.3</v>
      </c>
      <c r="I79" s="7"/>
      <c r="J79" s="15" t="s">
        <v>29</v>
      </c>
      <c r="K79" s="27">
        <f>Fixture!$A$9</f>
        <v>14.3</v>
      </c>
      <c r="L79" s="1"/>
      <c r="M79" s="1"/>
      <c r="N79" s="7"/>
      <c r="O79" s="15" t="s">
        <v>29</v>
      </c>
      <c r="P79" s="27">
        <f>Fixture!$A$9</f>
        <v>14.3</v>
      </c>
      <c r="Q79" s="1"/>
      <c r="R79" s="7"/>
      <c r="S79" s="20" t="s">
        <v>29</v>
      </c>
      <c r="T79" s="27">
        <f>Fixture!$A$9</f>
        <v>14.3</v>
      </c>
    </row>
    <row r="80" spans="1:20" x14ac:dyDescent="0.2">
      <c r="A80" s="7"/>
      <c r="B80" s="20" t="s">
        <v>30</v>
      </c>
      <c r="C80" s="26" t="str">
        <f>Fixture!$N$3</f>
        <v>Domingo 30/10</v>
      </c>
      <c r="D80" s="1"/>
      <c r="E80" s="1"/>
      <c r="F80" s="7"/>
      <c r="G80" s="15" t="s">
        <v>30</v>
      </c>
      <c r="H80" s="26" t="str">
        <f>Fixture!$N$3</f>
        <v>Domingo 30/10</v>
      </c>
      <c r="I80" s="7"/>
      <c r="J80" s="15" t="s">
        <v>30</v>
      </c>
      <c r="K80" s="26" t="str">
        <f>Fixture!$N$3</f>
        <v>Domingo 30/10</v>
      </c>
      <c r="L80" s="1"/>
      <c r="M80" s="1"/>
      <c r="N80" s="7"/>
      <c r="O80" s="15" t="s">
        <v>30</v>
      </c>
      <c r="P80" s="26" t="str">
        <f>Fixture!$N$3</f>
        <v>Domingo 30/10</v>
      </c>
      <c r="Q80" s="1"/>
      <c r="R80" s="7"/>
      <c r="S80" s="20" t="s">
        <v>30</v>
      </c>
      <c r="T80" s="26" t="str">
        <f>Fixture!$N$3</f>
        <v>Domingo 30/10</v>
      </c>
    </row>
    <row r="81" spans="1:20" ht="18" x14ac:dyDescent="0.25">
      <c r="A81" s="9"/>
      <c r="B81" s="20" t="s">
        <v>31</v>
      </c>
      <c r="C81" s="22">
        <f>Fixture!$D$4</f>
        <v>1</v>
      </c>
      <c r="D81" s="1"/>
      <c r="E81" s="1"/>
      <c r="F81" s="9"/>
      <c r="G81" s="15" t="s">
        <v>31</v>
      </c>
      <c r="H81" s="22">
        <f>Fixture!$G$4</f>
        <v>2</v>
      </c>
      <c r="I81" s="9"/>
      <c r="J81" s="15" t="s">
        <v>31</v>
      </c>
      <c r="K81" s="22">
        <f>Fixture!$J$4</f>
        <v>3</v>
      </c>
      <c r="L81" s="1"/>
      <c r="M81" s="1"/>
      <c r="N81" s="9"/>
      <c r="O81" s="15" t="s">
        <v>31</v>
      </c>
      <c r="P81" s="22">
        <f>Fixture!$M$4</f>
        <v>4</v>
      </c>
      <c r="Q81" s="1"/>
      <c r="R81" s="9"/>
      <c r="S81" s="20" t="s">
        <v>31</v>
      </c>
      <c r="T81" s="22">
        <f>Fixture!$P$4</f>
        <v>5</v>
      </c>
    </row>
    <row r="82" spans="1:20" x14ac:dyDescent="0.2">
      <c r="A82" s="7"/>
      <c r="B82" s="21" t="s">
        <v>32</v>
      </c>
      <c r="C82" s="22" t="str">
        <f>$C$5</f>
        <v>Menores</v>
      </c>
      <c r="D82" s="1"/>
      <c r="E82" s="1"/>
      <c r="F82" s="7"/>
      <c r="G82" s="19" t="s">
        <v>32</v>
      </c>
      <c r="H82" s="22" t="str">
        <f>$C$5</f>
        <v>Menores</v>
      </c>
      <c r="I82" s="7"/>
      <c r="J82" s="19" t="s">
        <v>32</v>
      </c>
      <c r="K82" s="22" t="str">
        <f>$C$5</f>
        <v>Menores</v>
      </c>
      <c r="L82" s="1"/>
      <c r="M82" s="1"/>
      <c r="N82" s="7"/>
      <c r="O82" s="19" t="s">
        <v>32</v>
      </c>
      <c r="P82" s="22" t="str">
        <f>$C$5</f>
        <v>Menores</v>
      </c>
      <c r="Q82" s="1"/>
      <c r="R82" s="7"/>
      <c r="S82" s="21" t="s">
        <v>32</v>
      </c>
      <c r="T82" s="22" t="str">
        <f>$C$5</f>
        <v>Menores</v>
      </c>
    </row>
    <row r="83" spans="1:20" ht="15" x14ac:dyDescent="0.2">
      <c r="A83" s="14" t="str">
        <f>A6</f>
        <v>5ta Div.   6ta Div   7ma Div</v>
      </c>
      <c r="B83" s="2"/>
      <c r="C83" s="16" t="s">
        <v>35</v>
      </c>
      <c r="D83" s="5"/>
      <c r="E83" s="5"/>
      <c r="F83" s="14" t="str">
        <f>A6</f>
        <v>5ta Div.   6ta Div   7ma Div</v>
      </c>
      <c r="G83" s="2"/>
      <c r="H83" s="16" t="s">
        <v>35</v>
      </c>
      <c r="I83" s="14" t="str">
        <f>A6</f>
        <v>5ta Div.   6ta Div   7ma Div</v>
      </c>
      <c r="J83" s="2"/>
      <c r="K83" s="16" t="s">
        <v>35</v>
      </c>
      <c r="L83" s="5"/>
      <c r="M83" s="5"/>
      <c r="N83" s="14" t="str">
        <f>A6</f>
        <v>5ta Div.   6ta Div   7ma Div</v>
      </c>
      <c r="O83" s="2"/>
      <c r="P83" s="16" t="s">
        <v>35</v>
      </c>
      <c r="Q83" s="1"/>
      <c r="R83" s="14" t="str">
        <f>A6</f>
        <v>5ta Div.   6ta Div   7ma Div</v>
      </c>
      <c r="S83" s="2"/>
      <c r="T83" s="16" t="s">
        <v>35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3" t="str">
        <f>Fixture!B6</f>
        <v>Comunicac.</v>
      </c>
      <c r="B86" s="1"/>
      <c r="C86" s="8"/>
      <c r="D86" s="1"/>
      <c r="E86" s="1"/>
      <c r="F86" s="23" t="str">
        <f>Fixture!K9</f>
        <v>ISMM</v>
      </c>
      <c r="G86" s="1"/>
      <c r="H86" s="8"/>
      <c r="I86" s="23" t="str">
        <f>Fixture!N9</f>
        <v>Jovenes Dep.</v>
      </c>
      <c r="J86" s="1"/>
      <c r="K86" s="8"/>
      <c r="L86" s="1"/>
      <c r="M86" s="1"/>
      <c r="N86" s="23" t="str">
        <f>Fixture!B10</f>
        <v>GEI</v>
      </c>
      <c r="O86" s="1"/>
      <c r="P86" s="8"/>
      <c r="R86" s="23" t="str">
        <f>Fixture!E10</f>
        <v>El Sosiego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99" t="s">
        <v>36</v>
      </c>
      <c r="B89" s="100"/>
      <c r="C89" s="8"/>
      <c r="D89" s="1"/>
      <c r="E89" s="1"/>
      <c r="F89" s="99" t="s">
        <v>36</v>
      </c>
      <c r="G89" s="100"/>
      <c r="H89" s="8"/>
      <c r="I89" s="99" t="s">
        <v>36</v>
      </c>
      <c r="J89" s="100"/>
      <c r="K89" s="8"/>
      <c r="L89" s="1"/>
      <c r="M89" s="1"/>
      <c r="N89" s="99" t="s">
        <v>36</v>
      </c>
      <c r="O89" s="100"/>
      <c r="P89" s="8"/>
      <c r="R89" s="99" t="s">
        <v>36</v>
      </c>
      <c r="S89" s="100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3" t="str">
        <f>Fixture!D6</f>
        <v>Bco Central</v>
      </c>
      <c r="B92" s="1"/>
      <c r="C92" s="8"/>
      <c r="D92" s="1"/>
      <c r="E92" s="1"/>
      <c r="F92" s="23" t="str">
        <f>Fixture!M9</f>
        <v>H S Justo</v>
      </c>
      <c r="G92" s="1"/>
      <c r="H92" s="8"/>
      <c r="I92" s="23" t="str">
        <f>Fixture!P9</f>
        <v>3ra Estación</v>
      </c>
      <c r="J92" s="1"/>
      <c r="K92" s="8"/>
      <c r="L92" s="1"/>
      <c r="M92" s="1"/>
      <c r="N92" s="23" t="str">
        <f>Fixture!D10</f>
        <v>ISMM</v>
      </c>
      <c r="O92" s="1"/>
      <c r="P92" s="8"/>
      <c r="R92" s="23" t="str">
        <f>Fixture!G10</f>
        <v>Alentando I.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 x14ac:dyDescent="0.2">
      <c r="A97" s="6"/>
      <c r="B97" s="18" t="str">
        <f>B1</f>
        <v/>
      </c>
      <c r="C97" s="31" t="str">
        <f>$C$1</f>
        <v>HOCKEY</v>
      </c>
      <c r="D97" s="3"/>
      <c r="E97" s="1"/>
      <c r="F97" s="6"/>
      <c r="G97" s="18" t="str">
        <f>B1</f>
        <v/>
      </c>
      <c r="H97" s="31" t="str">
        <f>$C$1</f>
        <v>HOCKEY</v>
      </c>
      <c r="I97" s="6"/>
      <c r="J97" s="18" t="str">
        <f>B1</f>
        <v/>
      </c>
      <c r="K97" s="31" t="str">
        <f>$C$1</f>
        <v>HOCKEY</v>
      </c>
      <c r="L97" s="1"/>
      <c r="M97" s="1"/>
      <c r="N97" s="6"/>
      <c r="O97" s="18" t="str">
        <f>B1</f>
        <v/>
      </c>
      <c r="P97" s="31" t="str">
        <f>$C$1</f>
        <v>HOCKEY</v>
      </c>
      <c r="Q97" s="1"/>
      <c r="R97" s="6"/>
      <c r="S97" s="18" t="str">
        <f>B1</f>
        <v/>
      </c>
      <c r="T97" s="31" t="str">
        <f>$C$1</f>
        <v>HOCKEY</v>
      </c>
    </row>
    <row r="98" spans="1:20" x14ac:dyDescent="0.2">
      <c r="A98" s="7"/>
      <c r="B98" s="15" t="s">
        <v>29</v>
      </c>
      <c r="C98" s="27">
        <f>Fixture!$A$10</f>
        <v>15</v>
      </c>
      <c r="D98" s="1"/>
      <c r="E98" s="1"/>
      <c r="F98" s="7"/>
      <c r="G98" s="15" t="s">
        <v>29</v>
      </c>
      <c r="H98" s="27">
        <f>Fixture!$A$10</f>
        <v>15</v>
      </c>
      <c r="I98" s="7"/>
      <c r="J98" s="15" t="s">
        <v>29</v>
      </c>
      <c r="K98" s="27">
        <f>Fixture!$A$10</f>
        <v>15</v>
      </c>
      <c r="L98" s="1"/>
      <c r="M98" s="1"/>
      <c r="N98" s="7"/>
      <c r="O98" s="15" t="s">
        <v>29</v>
      </c>
      <c r="P98" s="27">
        <f>Fixture!$A$10</f>
        <v>15</v>
      </c>
      <c r="Q98" s="1"/>
      <c r="R98" s="7"/>
      <c r="S98" s="15" t="s">
        <v>29</v>
      </c>
      <c r="T98" s="27">
        <f>Fixture!$A$10</f>
        <v>15</v>
      </c>
    </row>
    <row r="99" spans="1:20" x14ac:dyDescent="0.2">
      <c r="A99" s="7"/>
      <c r="B99" s="15" t="s">
        <v>30</v>
      </c>
      <c r="C99" s="26" t="str">
        <f>Fixture!$N$3</f>
        <v>Domingo 30/10</v>
      </c>
      <c r="D99" s="1"/>
      <c r="E99" s="1"/>
      <c r="F99" s="7"/>
      <c r="G99" s="15" t="s">
        <v>30</v>
      </c>
      <c r="H99" s="26" t="str">
        <f>Fixture!$N$3</f>
        <v>Domingo 30/10</v>
      </c>
      <c r="I99" s="7"/>
      <c r="J99" s="15" t="s">
        <v>30</v>
      </c>
      <c r="K99" s="26" t="str">
        <f>Fixture!$N$3</f>
        <v>Domingo 30/10</v>
      </c>
      <c r="L99" s="1"/>
      <c r="M99" s="1"/>
      <c r="N99" s="7"/>
      <c r="O99" s="15" t="s">
        <v>30</v>
      </c>
      <c r="P99" s="26" t="str">
        <f>Fixture!$N$3</f>
        <v>Domingo 30/10</v>
      </c>
      <c r="Q99" s="1"/>
      <c r="R99" s="7"/>
      <c r="S99" s="15" t="s">
        <v>30</v>
      </c>
      <c r="T99" s="26" t="str">
        <f>Fixture!$N$3</f>
        <v>Domingo 30/10</v>
      </c>
    </row>
    <row r="100" spans="1:20" ht="18" x14ac:dyDescent="0.25">
      <c r="A100" s="9"/>
      <c r="B100" s="15" t="s">
        <v>31</v>
      </c>
      <c r="C100" s="22">
        <f>Fixture!$D$4</f>
        <v>1</v>
      </c>
      <c r="D100" s="1"/>
      <c r="E100" s="1"/>
      <c r="F100" s="9"/>
      <c r="G100" s="15" t="s">
        <v>31</v>
      </c>
      <c r="H100" s="22">
        <f>Fixture!$G$4</f>
        <v>2</v>
      </c>
      <c r="I100" s="9"/>
      <c r="J100" s="15" t="s">
        <v>31</v>
      </c>
      <c r="K100" s="22">
        <f>Fixture!$J$4</f>
        <v>3</v>
      </c>
      <c r="L100" s="1"/>
      <c r="M100" s="1"/>
      <c r="N100" s="9"/>
      <c r="O100" s="15" t="s">
        <v>31</v>
      </c>
      <c r="P100" s="22">
        <f>Fixture!$M$4</f>
        <v>4</v>
      </c>
      <c r="Q100" s="1"/>
      <c r="R100" s="9"/>
      <c r="S100" s="15" t="s">
        <v>31</v>
      </c>
      <c r="T100" s="22">
        <f>Fixture!$P$4</f>
        <v>5</v>
      </c>
    </row>
    <row r="101" spans="1:20" x14ac:dyDescent="0.2">
      <c r="A101" s="7"/>
      <c r="B101" s="19" t="s">
        <v>32</v>
      </c>
      <c r="C101" s="22" t="str">
        <f>$C$5</f>
        <v>Menores</v>
      </c>
      <c r="D101" s="1"/>
      <c r="E101" s="1"/>
      <c r="F101" s="7"/>
      <c r="G101" s="19" t="s">
        <v>32</v>
      </c>
      <c r="H101" s="22" t="str">
        <f>$C$5</f>
        <v>Menores</v>
      </c>
      <c r="I101" s="7"/>
      <c r="J101" s="19" t="s">
        <v>32</v>
      </c>
      <c r="K101" s="22" t="str">
        <f>$C$5</f>
        <v>Menores</v>
      </c>
      <c r="L101" s="1"/>
      <c r="M101" s="1"/>
      <c r="N101" s="7"/>
      <c r="O101" s="19" t="s">
        <v>32</v>
      </c>
      <c r="P101" s="22" t="str">
        <f>$C$5</f>
        <v>Menores</v>
      </c>
      <c r="Q101" s="1"/>
      <c r="R101" s="7"/>
      <c r="S101" s="19" t="s">
        <v>32</v>
      </c>
      <c r="T101" s="22" t="str">
        <f>$C$5</f>
        <v>Menores</v>
      </c>
    </row>
    <row r="102" spans="1:20" ht="15" x14ac:dyDescent="0.2">
      <c r="A102" s="14" t="str">
        <f>A6</f>
        <v>5ta Div.   6ta Div   7ma Div</v>
      </c>
      <c r="B102" s="2"/>
      <c r="C102" s="16" t="s">
        <v>35</v>
      </c>
      <c r="D102" s="5"/>
      <c r="E102" s="5"/>
      <c r="F102" s="14" t="str">
        <f>A6</f>
        <v>5ta Div.   6ta Div   7ma Div</v>
      </c>
      <c r="G102" s="2"/>
      <c r="H102" s="16" t="s">
        <v>35</v>
      </c>
      <c r="I102" s="14" t="str">
        <f>A6</f>
        <v>5ta Div.   6ta Div   7ma Div</v>
      </c>
      <c r="J102" s="2"/>
      <c r="K102" s="16" t="s">
        <v>35</v>
      </c>
      <c r="L102" s="5"/>
      <c r="M102" s="5"/>
      <c r="N102" s="14" t="str">
        <f>A6</f>
        <v>5ta Div.   6ta Div   7ma Div</v>
      </c>
      <c r="O102" s="2"/>
      <c r="P102" s="16" t="s">
        <v>35</v>
      </c>
      <c r="Q102" s="1"/>
      <c r="R102" s="14" t="str">
        <f>A6</f>
        <v>5ta Div.   6ta Div   7ma Div</v>
      </c>
      <c r="S102" s="2"/>
      <c r="T102" s="16" t="s">
        <v>35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3" t="str">
        <f>Fixture!H10</f>
        <v>BEROMAMA</v>
      </c>
      <c r="B105" s="1"/>
      <c r="C105" s="8"/>
      <c r="D105" s="1"/>
      <c r="E105" s="1"/>
      <c r="F105" s="23" t="str">
        <f>Fixture!K10</f>
        <v>HURACAN</v>
      </c>
      <c r="G105" s="1"/>
      <c r="H105" s="8"/>
      <c r="I105" s="23" t="str">
        <f>Fixture!B11</f>
        <v>Bco. Central</v>
      </c>
      <c r="J105" s="1"/>
      <c r="K105" s="8"/>
      <c r="L105" s="1"/>
      <c r="M105" s="1"/>
      <c r="N105" s="23" t="str">
        <f>Fixture!N10</f>
        <v>CEGA Sport</v>
      </c>
      <c r="O105" s="1"/>
      <c r="P105" s="8"/>
      <c r="R105" s="23" t="str">
        <f>Fixture!E11</f>
        <v>BEROMAMA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99" t="s">
        <v>36</v>
      </c>
      <c r="B108" s="100"/>
      <c r="C108" s="8"/>
      <c r="D108" s="1"/>
      <c r="E108" s="1"/>
      <c r="F108" s="99" t="s">
        <v>36</v>
      </c>
      <c r="G108" s="100"/>
      <c r="H108" s="8"/>
      <c r="I108" s="99" t="s">
        <v>36</v>
      </c>
      <c r="J108" s="100"/>
      <c r="K108" s="8"/>
      <c r="L108" s="1"/>
      <c r="M108" s="1"/>
      <c r="N108" s="99" t="s">
        <v>36</v>
      </c>
      <c r="O108" s="100"/>
      <c r="P108" s="8"/>
      <c r="R108" s="99" t="s">
        <v>36</v>
      </c>
      <c r="S108" s="100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3" t="str">
        <f>Fixture!J10</f>
        <v>H SAN JUSTO</v>
      </c>
      <c r="B111" s="1"/>
      <c r="C111" s="8"/>
      <c r="D111" s="1"/>
      <c r="E111" s="1"/>
      <c r="F111" s="23" t="str">
        <f>Fixture!M10</f>
        <v>CFR</v>
      </c>
      <c r="G111" s="1"/>
      <c r="H111" s="8"/>
      <c r="I111" s="23" t="str">
        <f>Fixture!D11</f>
        <v xml:space="preserve">Venado </v>
      </c>
      <c r="J111" s="1"/>
      <c r="K111" s="8"/>
      <c r="L111" s="1"/>
      <c r="M111" s="1"/>
      <c r="N111" s="23" t="str">
        <f>Fixture!P10</f>
        <v>Stella Maris</v>
      </c>
      <c r="O111" s="1"/>
      <c r="P111" s="8"/>
      <c r="R111" s="23" t="str">
        <f>Fixture!G11</f>
        <v>3RA ESTACION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8" t="str">
        <f>B1</f>
        <v/>
      </c>
      <c r="C115" s="31" t="str">
        <f>$C$1</f>
        <v>HOCKEY</v>
      </c>
      <c r="D115" s="3"/>
      <c r="E115" s="1"/>
      <c r="F115" s="6"/>
      <c r="G115" s="18" t="str">
        <f>B1</f>
        <v/>
      </c>
      <c r="H115" s="31" t="str">
        <f>$C$1</f>
        <v>HOCKEY</v>
      </c>
      <c r="I115" s="6"/>
      <c r="J115" s="18" t="str">
        <f>B1</f>
        <v/>
      </c>
      <c r="K115" s="31" t="str">
        <f>$C$1</f>
        <v>HOCKEY</v>
      </c>
      <c r="L115" s="1"/>
      <c r="M115" s="1"/>
      <c r="N115" s="6"/>
      <c r="O115" s="18" t="str">
        <f>B1</f>
        <v/>
      </c>
      <c r="P115" s="31" t="str">
        <f>$C$1</f>
        <v>HOCKEY</v>
      </c>
      <c r="Q115" s="1"/>
      <c r="R115" s="6"/>
      <c r="S115" s="18" t="str">
        <f>B1</f>
        <v/>
      </c>
      <c r="T115" s="31" t="str">
        <f>$C$1</f>
        <v>HOCKEY</v>
      </c>
    </row>
    <row r="116" spans="1:20" x14ac:dyDescent="0.2">
      <c r="A116" s="7"/>
      <c r="B116" s="15" t="s">
        <v>29</v>
      </c>
      <c r="C116" s="27">
        <f>Fixture!$A$11</f>
        <v>15.3</v>
      </c>
      <c r="D116" s="1"/>
      <c r="E116" s="1"/>
      <c r="F116" s="7"/>
      <c r="G116" s="15" t="s">
        <v>29</v>
      </c>
      <c r="H116" s="27">
        <f>Fixture!$A$11</f>
        <v>15.3</v>
      </c>
      <c r="I116" s="7"/>
      <c r="J116" s="15" t="s">
        <v>29</v>
      </c>
      <c r="K116" s="27">
        <f>Fixture!$A$11</f>
        <v>15.3</v>
      </c>
      <c r="L116" s="1"/>
      <c r="M116" s="1"/>
      <c r="N116" s="7"/>
      <c r="O116" s="15" t="s">
        <v>29</v>
      </c>
      <c r="P116" s="27">
        <f>Fixture!$A$11</f>
        <v>15.3</v>
      </c>
      <c r="Q116" s="1"/>
      <c r="R116" s="7"/>
      <c r="S116" s="15" t="s">
        <v>29</v>
      </c>
      <c r="T116" s="27">
        <f>Fixture!$A$11</f>
        <v>15.3</v>
      </c>
    </row>
    <row r="117" spans="1:20" x14ac:dyDescent="0.2">
      <c r="A117" s="7"/>
      <c r="B117" s="15" t="s">
        <v>30</v>
      </c>
      <c r="C117" s="26" t="str">
        <f>Fixture!$N$3</f>
        <v>Domingo 30/10</v>
      </c>
      <c r="D117" s="1"/>
      <c r="E117" s="1"/>
      <c r="F117" s="7"/>
      <c r="G117" s="15" t="s">
        <v>30</v>
      </c>
      <c r="H117" s="26" t="str">
        <f>Fixture!$N$3</f>
        <v>Domingo 30/10</v>
      </c>
      <c r="I117" s="7"/>
      <c r="J117" s="15" t="s">
        <v>30</v>
      </c>
      <c r="K117" s="26" t="str">
        <f>Fixture!$N$3</f>
        <v>Domingo 30/10</v>
      </c>
      <c r="L117" s="1"/>
      <c r="M117" s="1"/>
      <c r="N117" s="7"/>
      <c r="O117" s="15" t="s">
        <v>30</v>
      </c>
      <c r="P117" s="26" t="str">
        <f>Fixture!$N$3</f>
        <v>Domingo 30/10</v>
      </c>
      <c r="Q117" s="1"/>
      <c r="R117" s="7"/>
      <c r="S117" s="15" t="s">
        <v>30</v>
      </c>
      <c r="T117" s="26" t="str">
        <f>Fixture!$N$3</f>
        <v>Domingo 30/10</v>
      </c>
    </row>
    <row r="118" spans="1:20" ht="18" x14ac:dyDescent="0.25">
      <c r="A118" s="9"/>
      <c r="B118" s="15" t="s">
        <v>31</v>
      </c>
      <c r="C118" s="22">
        <f>Fixture!$D$4</f>
        <v>1</v>
      </c>
      <c r="D118" s="1"/>
      <c r="E118" s="1"/>
      <c r="F118" s="9"/>
      <c r="G118" s="15" t="s">
        <v>31</v>
      </c>
      <c r="H118" s="22">
        <f>Fixture!$G$4</f>
        <v>2</v>
      </c>
      <c r="I118" s="9"/>
      <c r="J118" s="15" t="s">
        <v>31</v>
      </c>
      <c r="K118" s="22">
        <f>Fixture!$J$4</f>
        <v>3</v>
      </c>
      <c r="L118" s="1"/>
      <c r="M118" s="1"/>
      <c r="N118" s="9"/>
      <c r="O118" s="15" t="s">
        <v>31</v>
      </c>
      <c r="P118" s="22">
        <f>Fixture!$M$4</f>
        <v>4</v>
      </c>
      <c r="Q118" s="1"/>
      <c r="R118" s="9"/>
      <c r="S118" s="15" t="s">
        <v>31</v>
      </c>
      <c r="T118" s="22">
        <f>Fixture!$P$4</f>
        <v>5</v>
      </c>
    </row>
    <row r="119" spans="1:20" x14ac:dyDescent="0.2">
      <c r="A119" s="7"/>
      <c r="B119" s="19" t="s">
        <v>32</v>
      </c>
      <c r="C119" s="22" t="str">
        <f>$C$5</f>
        <v>Menores</v>
      </c>
      <c r="D119" s="1"/>
      <c r="E119" s="1"/>
      <c r="F119" s="7"/>
      <c r="G119" s="19" t="s">
        <v>32</v>
      </c>
      <c r="H119" s="22" t="str">
        <f>$C$5</f>
        <v>Menores</v>
      </c>
      <c r="I119" s="7"/>
      <c r="J119" s="19" t="s">
        <v>32</v>
      </c>
      <c r="K119" s="22" t="str">
        <f>$C$5</f>
        <v>Menores</v>
      </c>
      <c r="L119" s="1"/>
      <c r="M119" s="1"/>
      <c r="N119" s="7"/>
      <c r="O119" s="19" t="s">
        <v>32</v>
      </c>
      <c r="P119" s="22" t="str">
        <f>$C$5</f>
        <v>Menores</v>
      </c>
      <c r="Q119" s="1"/>
      <c r="R119" s="7"/>
      <c r="S119" s="19" t="s">
        <v>32</v>
      </c>
      <c r="T119" s="22" t="str">
        <f>$C$5</f>
        <v>Menores</v>
      </c>
    </row>
    <row r="120" spans="1:20" ht="15" x14ac:dyDescent="0.2">
      <c r="A120" s="14" t="str">
        <f>A6</f>
        <v>5ta Div.   6ta Div   7ma Div</v>
      </c>
      <c r="B120" s="2"/>
      <c r="C120" s="16" t="s">
        <v>35</v>
      </c>
      <c r="D120" s="5"/>
      <c r="E120" s="5"/>
      <c r="F120" s="14" t="str">
        <f>A6</f>
        <v>5ta Div.   6ta Div   7ma Div</v>
      </c>
      <c r="G120" s="2"/>
      <c r="H120" s="16" t="s">
        <v>35</v>
      </c>
      <c r="I120" s="14" t="str">
        <f>A6</f>
        <v>5ta Div.   6ta Div   7ma Div</v>
      </c>
      <c r="J120" s="2"/>
      <c r="K120" s="16" t="s">
        <v>35</v>
      </c>
      <c r="L120" s="5"/>
      <c r="M120" s="5"/>
      <c r="N120" s="14" t="str">
        <f>A6</f>
        <v>5ta Div.   6ta Div   7ma Div</v>
      </c>
      <c r="O120" s="2"/>
      <c r="P120" s="16" t="s">
        <v>35</v>
      </c>
      <c r="Q120" s="1"/>
      <c r="R120" s="14" t="str">
        <f>A6</f>
        <v>5ta Div.   6ta Div   7ma Div</v>
      </c>
      <c r="S120" s="2"/>
      <c r="T120" s="16" t="s">
        <v>35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3" t="str">
        <f>Fixture!H11</f>
        <v>H SAN JUSTO</v>
      </c>
      <c r="B123" s="1"/>
      <c r="C123" s="8"/>
      <c r="D123" s="1"/>
      <c r="E123" s="1"/>
      <c r="F123" s="23" t="str">
        <f>Fixture!K11</f>
        <v>HURACAN</v>
      </c>
      <c r="G123" s="1"/>
      <c r="H123" s="8"/>
      <c r="I123" s="23" t="str">
        <f>Fixture!N11</f>
        <v>LA MARTONA</v>
      </c>
      <c r="J123" s="1"/>
      <c r="K123" s="8"/>
      <c r="L123" s="1"/>
      <c r="M123" s="1"/>
      <c r="N123" s="23" t="str">
        <f>Fixture!B12</f>
        <v>CEGA Sport</v>
      </c>
      <c r="O123" s="1"/>
      <c r="P123" s="8"/>
      <c r="R123" s="23" t="str">
        <f>Fixture!E12</f>
        <v>La Martona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99" t="s">
        <v>36</v>
      </c>
      <c r="B126" s="100"/>
      <c r="C126" s="8"/>
      <c r="D126" s="1"/>
      <c r="E126" s="1"/>
      <c r="F126" s="99" t="s">
        <v>36</v>
      </c>
      <c r="G126" s="100"/>
      <c r="H126" s="8"/>
      <c r="I126" s="99" t="s">
        <v>36</v>
      </c>
      <c r="J126" s="100"/>
      <c r="K126" s="8"/>
      <c r="L126" s="1"/>
      <c r="M126" s="1"/>
      <c r="N126" s="99" t="s">
        <v>36</v>
      </c>
      <c r="O126" s="100"/>
      <c r="P126" s="8"/>
      <c r="R126" s="99" t="s">
        <v>36</v>
      </c>
      <c r="S126" s="100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3" t="str">
        <f>Fixture!J11</f>
        <v>Arg. Quilmes</v>
      </c>
      <c r="B129" s="1"/>
      <c r="C129" s="8"/>
      <c r="D129" s="1"/>
      <c r="E129" s="1"/>
      <c r="F129" s="23" t="str">
        <f>Fixture!M11</f>
        <v>STELLA MARIS</v>
      </c>
      <c r="G129" s="1"/>
      <c r="H129" s="8"/>
      <c r="I129" s="23" t="str">
        <f>Fixture!P11</f>
        <v>COMUNICACIONES</v>
      </c>
      <c r="J129" s="1"/>
      <c r="K129" s="8"/>
      <c r="L129" s="1"/>
      <c r="M129" s="1"/>
      <c r="N129" s="23" t="str">
        <f>Fixture!D12</f>
        <v>Ateneo</v>
      </c>
      <c r="O129" s="1"/>
      <c r="P129" s="8"/>
      <c r="R129" s="23" t="str">
        <f>Fixture!G12</f>
        <v>Comunicac.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8" t="str">
        <f>B1</f>
        <v/>
      </c>
      <c r="C133" s="31" t="str">
        <f>$C$1</f>
        <v>HOCKEY</v>
      </c>
      <c r="D133" s="3"/>
      <c r="E133" s="1"/>
      <c r="F133" s="6"/>
      <c r="G133" s="18" t="str">
        <f>B1</f>
        <v/>
      </c>
      <c r="H133" s="31" t="str">
        <f>$C$1</f>
        <v>HOCKEY</v>
      </c>
      <c r="I133" s="6"/>
      <c r="J133" s="18" t="str">
        <f>B1</f>
        <v/>
      </c>
      <c r="K133" s="31" t="str">
        <f>$C$1</f>
        <v>HOCKEY</v>
      </c>
      <c r="L133" s="1"/>
      <c r="M133" s="1"/>
      <c r="N133" s="6"/>
      <c r="O133" s="18" t="str">
        <f>B1</f>
        <v/>
      </c>
      <c r="P133" s="31" t="str">
        <f>$C$1</f>
        <v>HOCKEY</v>
      </c>
      <c r="Q133" s="1"/>
      <c r="R133" s="6"/>
      <c r="S133" s="18" t="str">
        <f>B1</f>
        <v/>
      </c>
      <c r="T133" s="31" t="str">
        <f>$C$1</f>
        <v>HOCKEY</v>
      </c>
    </row>
    <row r="134" spans="1:20" x14ac:dyDescent="0.2">
      <c r="A134" s="7"/>
      <c r="B134" s="15" t="s">
        <v>29</v>
      </c>
      <c r="C134" s="27">
        <f>Fixture!$A$12</f>
        <v>16</v>
      </c>
      <c r="D134" s="1"/>
      <c r="E134" s="1"/>
      <c r="F134" s="7"/>
      <c r="G134" s="15" t="s">
        <v>29</v>
      </c>
      <c r="H134" s="27">
        <f>Fixture!$A$12</f>
        <v>16</v>
      </c>
      <c r="I134" s="7"/>
      <c r="J134" s="15" t="s">
        <v>29</v>
      </c>
      <c r="K134" s="27">
        <f>Fixture!$A$12</f>
        <v>16</v>
      </c>
      <c r="L134" s="1"/>
      <c r="M134" s="1"/>
      <c r="N134" s="7"/>
      <c r="O134" s="15" t="s">
        <v>29</v>
      </c>
      <c r="P134" s="27">
        <f>Fixture!$A$12</f>
        <v>16</v>
      </c>
      <c r="Q134" s="1"/>
      <c r="R134" s="7"/>
      <c r="S134" s="15" t="s">
        <v>29</v>
      </c>
      <c r="T134" s="27">
        <f>Fixture!$A$12</f>
        <v>16</v>
      </c>
    </row>
    <row r="135" spans="1:20" x14ac:dyDescent="0.2">
      <c r="A135" s="7"/>
      <c r="B135" s="15" t="s">
        <v>30</v>
      </c>
      <c r="C135" s="26" t="str">
        <f>Fixture!$N$3</f>
        <v>Domingo 30/10</v>
      </c>
      <c r="D135" s="1"/>
      <c r="E135" s="1"/>
      <c r="F135" s="7"/>
      <c r="G135" s="15" t="s">
        <v>30</v>
      </c>
      <c r="H135" s="26" t="str">
        <f>Fixture!$N$3</f>
        <v>Domingo 30/10</v>
      </c>
      <c r="I135" s="7"/>
      <c r="J135" s="15" t="s">
        <v>30</v>
      </c>
      <c r="K135" s="26" t="str">
        <f>Fixture!$N$3</f>
        <v>Domingo 30/10</v>
      </c>
      <c r="L135" s="1"/>
      <c r="M135" s="1"/>
      <c r="N135" s="7"/>
      <c r="O135" s="15" t="s">
        <v>30</v>
      </c>
      <c r="P135" s="26" t="str">
        <f>Fixture!$N$3</f>
        <v>Domingo 30/10</v>
      </c>
      <c r="Q135" s="1"/>
      <c r="R135" s="7"/>
      <c r="S135" s="15" t="s">
        <v>30</v>
      </c>
      <c r="T135" s="26" t="str">
        <f>Fixture!$N$3</f>
        <v>Domingo 30/10</v>
      </c>
    </row>
    <row r="136" spans="1:20" ht="18" x14ac:dyDescent="0.25">
      <c r="A136" s="9"/>
      <c r="B136" s="15" t="s">
        <v>31</v>
      </c>
      <c r="C136" s="22">
        <f>Fixture!$D$4</f>
        <v>1</v>
      </c>
      <c r="D136" s="1"/>
      <c r="E136" s="1"/>
      <c r="F136" s="9"/>
      <c r="G136" s="15" t="s">
        <v>31</v>
      </c>
      <c r="H136" s="22">
        <f>Fixture!$G$4</f>
        <v>2</v>
      </c>
      <c r="I136" s="9"/>
      <c r="J136" s="15" t="s">
        <v>31</v>
      </c>
      <c r="K136" s="22">
        <f>Fixture!$J$4</f>
        <v>3</v>
      </c>
      <c r="L136" s="1"/>
      <c r="M136" s="1"/>
      <c r="N136" s="9"/>
      <c r="O136" s="15" t="s">
        <v>31</v>
      </c>
      <c r="P136" s="22">
        <f>Fixture!$M$4</f>
        <v>4</v>
      </c>
      <c r="Q136" s="1"/>
      <c r="R136" s="9"/>
      <c r="S136" s="15" t="s">
        <v>31</v>
      </c>
      <c r="T136" s="22">
        <f>Fixture!$P$4</f>
        <v>5</v>
      </c>
    </row>
    <row r="137" spans="1:20" x14ac:dyDescent="0.2">
      <c r="A137" s="7"/>
      <c r="B137" s="19" t="s">
        <v>32</v>
      </c>
      <c r="C137" s="22" t="str">
        <f>$C$5</f>
        <v>Menores</v>
      </c>
      <c r="D137" s="1"/>
      <c r="E137" s="1"/>
      <c r="F137" s="7"/>
      <c r="G137" s="19" t="s">
        <v>32</v>
      </c>
      <c r="H137" s="22" t="str">
        <f>$C$5</f>
        <v>Menores</v>
      </c>
      <c r="I137" s="7"/>
      <c r="J137" s="19" t="s">
        <v>32</v>
      </c>
      <c r="K137" s="22" t="str">
        <f>$C$5</f>
        <v>Menores</v>
      </c>
      <c r="L137" s="1"/>
      <c r="M137" s="1"/>
      <c r="N137" s="7"/>
      <c r="O137" s="19" t="s">
        <v>32</v>
      </c>
      <c r="P137" s="22" t="str">
        <f>$C$5</f>
        <v>Menores</v>
      </c>
      <c r="Q137" s="1"/>
      <c r="R137" s="7"/>
      <c r="S137" s="19" t="s">
        <v>32</v>
      </c>
      <c r="T137" s="22" t="str">
        <f>$C$5</f>
        <v>Menores</v>
      </c>
    </row>
    <row r="138" spans="1:20" ht="15" x14ac:dyDescent="0.2">
      <c r="A138" s="14" t="str">
        <f>A6</f>
        <v>5ta Div.   6ta Div   7ma Div</v>
      </c>
      <c r="B138" s="2"/>
      <c r="C138" s="16" t="s">
        <v>35</v>
      </c>
      <c r="D138" s="5"/>
      <c r="E138" s="5"/>
      <c r="F138" s="14" t="str">
        <f>A6</f>
        <v>5ta Div.   6ta Div   7ma Div</v>
      </c>
      <c r="G138" s="2"/>
      <c r="H138" s="16" t="s">
        <v>35</v>
      </c>
      <c r="I138" s="14" t="str">
        <f>A6</f>
        <v>5ta Div.   6ta Div   7ma Div</v>
      </c>
      <c r="J138" s="2"/>
      <c r="K138" s="16" t="s">
        <v>35</v>
      </c>
      <c r="L138" s="5"/>
      <c r="M138" s="5"/>
      <c r="N138" s="14" t="str">
        <f>A6</f>
        <v>5ta Div.   6ta Div   7ma Div</v>
      </c>
      <c r="O138" s="2"/>
      <c r="P138" s="16" t="s">
        <v>35</v>
      </c>
      <c r="Q138" s="1"/>
      <c r="R138" s="14" t="str">
        <f>A6</f>
        <v>5ta Div.   6ta Div   7ma Div</v>
      </c>
      <c r="S138" s="2"/>
      <c r="T138" s="16" t="s">
        <v>35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3" t="str">
        <f>Fixture!H12</f>
        <v>Arg. Quilmes</v>
      </c>
      <c r="B141" s="1"/>
      <c r="C141" s="8"/>
      <c r="D141" s="1"/>
      <c r="E141" s="1"/>
      <c r="F141" s="23" t="str">
        <f>Fixture!N12</f>
        <v>ARG DE QUILMES</v>
      </c>
      <c r="G141" s="1"/>
      <c r="H141" s="8"/>
      <c r="I141" s="23" t="str">
        <f>Fixture!B13</f>
        <v>COMU B</v>
      </c>
      <c r="J141" s="1"/>
      <c r="K141" s="8"/>
      <c r="L141" s="1"/>
      <c r="M141" s="1"/>
      <c r="N141" s="23" t="str">
        <f>Fixture!H13</f>
        <v>El Sosiego</v>
      </c>
      <c r="O141" s="1"/>
      <c r="P141" s="8"/>
      <c r="R141" s="23" t="str">
        <f>Fixture!E13</f>
        <v>Jovenes Dep.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99" t="s">
        <v>36</v>
      </c>
      <c r="B144" s="100"/>
      <c r="C144" s="8"/>
      <c r="D144" s="1"/>
      <c r="E144" s="1"/>
      <c r="F144" s="99" t="s">
        <v>36</v>
      </c>
      <c r="G144" s="100"/>
      <c r="H144" s="8"/>
      <c r="I144" s="99" t="s">
        <v>36</v>
      </c>
      <c r="J144" s="100"/>
      <c r="K144" s="8"/>
      <c r="L144" s="1"/>
      <c r="M144" s="1"/>
      <c r="N144" s="99" t="s">
        <v>36</v>
      </c>
      <c r="O144" s="100"/>
      <c r="P144" s="8"/>
      <c r="R144" s="99" t="s">
        <v>36</v>
      </c>
      <c r="S144" s="100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3" t="str">
        <f>Fixture!J12</f>
        <v>ISSM</v>
      </c>
      <c r="B147" s="1"/>
      <c r="C147" s="8"/>
      <c r="D147" s="1"/>
      <c r="E147" s="1"/>
      <c r="F147" s="23" t="str">
        <f>Fixture!P12</f>
        <v>Stella Maris</v>
      </c>
      <c r="G147" s="1"/>
      <c r="H147" s="8"/>
      <c r="I147" s="23" t="str">
        <f>Fixture!D13</f>
        <v>CEGA Sport</v>
      </c>
      <c r="J147" s="1"/>
      <c r="K147" s="8"/>
      <c r="L147" s="1"/>
      <c r="M147" s="1"/>
      <c r="N147" s="23" t="str">
        <f>Fixture!J13</f>
        <v>Bco. Central</v>
      </c>
      <c r="O147" s="1"/>
      <c r="P147" s="8"/>
      <c r="R147" s="23" t="str">
        <f>Fixture!G13</f>
        <v>Alentando I.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8" t="str">
        <f>B1</f>
        <v/>
      </c>
      <c r="C151" s="31" t="str">
        <f>$C$1</f>
        <v>HOCKEY</v>
      </c>
      <c r="D151" s="3"/>
      <c r="E151" s="1"/>
      <c r="F151" s="6"/>
      <c r="G151" s="18" t="str">
        <f>B1</f>
        <v/>
      </c>
      <c r="H151" s="31" t="str">
        <f>$C$1</f>
        <v>HOCKEY</v>
      </c>
      <c r="I151" s="6"/>
      <c r="J151" s="18" t="str">
        <f>B1</f>
        <v/>
      </c>
      <c r="K151" s="31" t="str">
        <f>$C$1</f>
        <v>HOCKEY</v>
      </c>
      <c r="L151" s="1"/>
      <c r="M151" s="1"/>
      <c r="N151" s="6"/>
      <c r="O151" s="18" t="str">
        <f>B1</f>
        <v/>
      </c>
      <c r="P151" s="31" t="str">
        <f>$C$1</f>
        <v>HOCKEY</v>
      </c>
      <c r="Q151" s="1"/>
      <c r="R151" s="6"/>
      <c r="S151" s="18" t="str">
        <f>B1</f>
        <v/>
      </c>
      <c r="T151" s="31" t="str">
        <f>$C$1</f>
        <v>HOCKEY</v>
      </c>
    </row>
    <row r="152" spans="1:20" x14ac:dyDescent="0.2">
      <c r="A152" s="7"/>
      <c r="B152" s="15" t="s">
        <v>29</v>
      </c>
      <c r="C152" s="27">
        <f>Fixture!$A$13</f>
        <v>16.3</v>
      </c>
      <c r="D152" s="1"/>
      <c r="E152" s="1"/>
      <c r="F152" s="7"/>
      <c r="G152" s="15" t="s">
        <v>29</v>
      </c>
      <c r="H152" s="27">
        <f>Fixture!$A$13</f>
        <v>16.3</v>
      </c>
      <c r="I152" s="7"/>
      <c r="J152" s="15" t="s">
        <v>29</v>
      </c>
      <c r="K152" s="27">
        <f>Fixture!$A$13</f>
        <v>16.3</v>
      </c>
      <c r="L152" s="1"/>
      <c r="M152" s="1"/>
      <c r="N152" s="7"/>
      <c r="O152" s="15" t="s">
        <v>29</v>
      </c>
      <c r="P152" s="27">
        <f>Fixture!$A$13</f>
        <v>16.3</v>
      </c>
      <c r="Q152" s="1"/>
      <c r="R152" s="7"/>
      <c r="S152" s="15" t="s">
        <v>29</v>
      </c>
      <c r="T152" s="27">
        <f>Fixture!$A$13</f>
        <v>16.3</v>
      </c>
    </row>
    <row r="153" spans="1:20" x14ac:dyDescent="0.2">
      <c r="A153" s="7"/>
      <c r="B153" s="15" t="s">
        <v>30</v>
      </c>
      <c r="C153" s="26" t="str">
        <f>Fixture!$N$3</f>
        <v>Domingo 30/10</v>
      </c>
      <c r="D153" s="1"/>
      <c r="E153" s="1"/>
      <c r="F153" s="7"/>
      <c r="G153" s="15" t="s">
        <v>30</v>
      </c>
      <c r="H153" s="26" t="str">
        <f>Fixture!$N$3</f>
        <v>Domingo 30/10</v>
      </c>
      <c r="I153" s="7"/>
      <c r="J153" s="15" t="s">
        <v>30</v>
      </c>
      <c r="K153" s="26" t="str">
        <f>Fixture!$N$3</f>
        <v>Domingo 30/10</v>
      </c>
      <c r="L153" s="1"/>
      <c r="M153" s="1"/>
      <c r="N153" s="7"/>
      <c r="O153" s="15" t="s">
        <v>30</v>
      </c>
      <c r="P153" s="26" t="str">
        <f>Fixture!$N$3</f>
        <v>Domingo 30/10</v>
      </c>
      <c r="Q153" s="1"/>
      <c r="R153" s="7"/>
      <c r="S153" s="15" t="s">
        <v>30</v>
      </c>
      <c r="T153" s="26" t="str">
        <f>Fixture!$N$3</f>
        <v>Domingo 30/10</v>
      </c>
    </row>
    <row r="154" spans="1:20" ht="18" x14ac:dyDescent="0.25">
      <c r="A154" s="9"/>
      <c r="B154" s="15" t="s">
        <v>31</v>
      </c>
      <c r="C154" s="22">
        <f>Fixture!$D$4</f>
        <v>1</v>
      </c>
      <c r="D154" s="1"/>
      <c r="E154" s="1"/>
      <c r="F154" s="9"/>
      <c r="G154" s="15" t="s">
        <v>31</v>
      </c>
      <c r="H154" s="22">
        <f>Fixture!$G$4</f>
        <v>2</v>
      </c>
      <c r="I154" s="9"/>
      <c r="J154" s="15" t="s">
        <v>31</v>
      </c>
      <c r="K154" s="22">
        <f>Fixture!$J$4</f>
        <v>3</v>
      </c>
      <c r="L154" s="1"/>
      <c r="M154" s="1"/>
      <c r="N154" s="9"/>
      <c r="O154" s="15" t="s">
        <v>31</v>
      </c>
      <c r="P154" s="22">
        <f>Fixture!$M$4</f>
        <v>4</v>
      </c>
      <c r="Q154" s="1"/>
      <c r="R154" s="9"/>
      <c r="S154" s="15" t="s">
        <v>31</v>
      </c>
      <c r="T154" s="22">
        <f>Fixture!$P$4</f>
        <v>5</v>
      </c>
    </row>
    <row r="155" spans="1:20" x14ac:dyDescent="0.2">
      <c r="A155" s="7"/>
      <c r="B155" s="19" t="s">
        <v>32</v>
      </c>
      <c r="C155" s="22" t="str">
        <f>$C$5</f>
        <v>Menores</v>
      </c>
      <c r="D155" s="1"/>
      <c r="E155" s="1"/>
      <c r="F155" s="7"/>
      <c r="G155" s="19" t="s">
        <v>32</v>
      </c>
      <c r="H155" s="22" t="str">
        <f>$C$5</f>
        <v>Menores</v>
      </c>
      <c r="I155" s="7"/>
      <c r="J155" s="19" t="s">
        <v>32</v>
      </c>
      <c r="K155" s="22" t="str">
        <f>$C$5</f>
        <v>Menores</v>
      </c>
      <c r="L155" s="1"/>
      <c r="M155" s="1"/>
      <c r="N155" s="7"/>
      <c r="O155" s="19" t="s">
        <v>32</v>
      </c>
      <c r="P155" s="22" t="str">
        <f>$C$5</f>
        <v>Menores</v>
      </c>
      <c r="Q155" s="1"/>
      <c r="R155" s="7"/>
      <c r="S155" s="19" t="s">
        <v>32</v>
      </c>
      <c r="T155" s="22" t="str">
        <f>$C$5</f>
        <v>Menores</v>
      </c>
    </row>
    <row r="156" spans="1:20" ht="15" x14ac:dyDescent="0.2">
      <c r="A156" s="14" t="str">
        <f>A6</f>
        <v>5ta Div.   6ta Div   7ma Div</v>
      </c>
      <c r="B156" s="2"/>
      <c r="C156" s="16" t="s">
        <v>35</v>
      </c>
      <c r="D156" s="5"/>
      <c r="E156" s="5"/>
      <c r="F156" s="14" t="str">
        <f>A6</f>
        <v>5ta Div.   6ta Div   7ma Div</v>
      </c>
      <c r="G156" s="2"/>
      <c r="H156" s="16" t="s">
        <v>35</v>
      </c>
      <c r="I156" s="14" t="str">
        <f>A6</f>
        <v>5ta Div.   6ta Div   7ma Div</v>
      </c>
      <c r="J156" s="2"/>
      <c r="K156" s="16" t="s">
        <v>35</v>
      </c>
      <c r="L156" s="5"/>
      <c r="M156" s="5"/>
      <c r="N156" s="14" t="str">
        <f>A6</f>
        <v>5ta Div.   6ta Div   7ma Div</v>
      </c>
      <c r="O156" s="2"/>
      <c r="P156" s="16" t="s">
        <v>35</v>
      </c>
      <c r="Q156" s="1"/>
      <c r="R156" s="14" t="str">
        <f>A6</f>
        <v>5ta Div.   6ta Div   7ma Div</v>
      </c>
      <c r="S156" s="2"/>
      <c r="T156" s="16" t="s">
        <v>35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3" t="str">
        <f>Fixture!K13</f>
        <v>S MARIS</v>
      </c>
      <c r="B159" s="1"/>
      <c r="C159" s="8"/>
      <c r="D159" s="1"/>
      <c r="E159" s="1"/>
      <c r="F159" s="23" t="str">
        <f>Fixture!N13</f>
        <v>VENADO</v>
      </c>
      <c r="G159" s="1"/>
      <c r="H159" s="8"/>
      <c r="I159" s="23" t="str">
        <f>Fixture!B14</f>
        <v>La Martona</v>
      </c>
      <c r="J159" s="1"/>
      <c r="K159" s="8"/>
      <c r="L159" s="1"/>
      <c r="M159" s="1"/>
      <c r="N159" s="23" t="str">
        <f>Fixture!E14</f>
        <v>BANCO CENTRAL</v>
      </c>
      <c r="O159" s="1"/>
      <c r="P159" s="8"/>
      <c r="R159" s="23" t="str">
        <f>Fixture!H14</f>
        <v>3ra Estac.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99" t="s">
        <v>36</v>
      </c>
      <c r="B162" s="100"/>
      <c r="C162" s="8"/>
      <c r="D162" s="1"/>
      <c r="E162" s="1"/>
      <c r="F162" s="99" t="s">
        <v>36</v>
      </c>
      <c r="G162" s="100"/>
      <c r="H162" s="8"/>
      <c r="I162" s="99" t="s">
        <v>36</v>
      </c>
      <c r="J162" s="100"/>
      <c r="K162" s="8"/>
      <c r="L162" s="1"/>
      <c r="M162" s="1"/>
      <c r="N162" s="99" t="s">
        <v>36</v>
      </c>
      <c r="O162" s="100"/>
      <c r="P162" s="8"/>
      <c r="R162" s="99" t="s">
        <v>36</v>
      </c>
      <c r="S162" s="100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3" t="str">
        <f>Fixture!M13</f>
        <v>Bco. Central</v>
      </c>
      <c r="B165" s="1"/>
      <c r="C165" s="8"/>
      <c r="D165" s="1"/>
      <c r="E165" s="1"/>
      <c r="F165" s="23" t="str">
        <f>Fixture!P13</f>
        <v>SOCIEGO</v>
      </c>
      <c r="G165" s="1"/>
      <c r="H165" s="8"/>
      <c r="I165" s="23" t="str">
        <f>Fixture!D14</f>
        <v>GEI</v>
      </c>
      <c r="J165" s="1"/>
      <c r="K165" s="8"/>
      <c r="L165" s="1"/>
      <c r="M165" s="1"/>
      <c r="N165" s="23" t="str">
        <f>Fixture!G14</f>
        <v>BEROMAMA</v>
      </c>
      <c r="O165" s="1"/>
      <c r="P165" s="8"/>
      <c r="R165" s="23" t="str">
        <f>Fixture!J14</f>
        <v>Bco. Central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 x14ac:dyDescent="0.2">
      <c r="A171" s="6"/>
      <c r="B171" s="18" t="str">
        <f>B1</f>
        <v/>
      </c>
      <c r="C171" s="31" t="str">
        <f>$C$1</f>
        <v>HOCKEY</v>
      </c>
      <c r="D171" s="3"/>
      <c r="E171" s="1"/>
      <c r="F171" s="6"/>
      <c r="G171" s="18" t="str">
        <f>B1</f>
        <v/>
      </c>
      <c r="H171" s="31" t="str">
        <f>$C$1</f>
        <v>HOCKEY</v>
      </c>
      <c r="I171" s="6"/>
      <c r="J171" s="18" t="str">
        <f>B1</f>
        <v/>
      </c>
      <c r="K171" s="31" t="str">
        <f>$C$1</f>
        <v>HOCKEY</v>
      </c>
      <c r="L171" s="3"/>
      <c r="M171" s="1"/>
      <c r="N171" s="6"/>
      <c r="O171" s="18" t="str">
        <f>B1</f>
        <v/>
      </c>
      <c r="P171" s="31" t="str">
        <f>$C$1</f>
        <v>HOCKEY</v>
      </c>
      <c r="R171" s="6"/>
      <c r="S171" s="18" t="str">
        <f>B1</f>
        <v/>
      </c>
      <c r="T171" s="31" t="str">
        <f>$C$1</f>
        <v>HOCKEY</v>
      </c>
    </row>
    <row r="172" spans="1:20" x14ac:dyDescent="0.2">
      <c r="A172" s="7"/>
      <c r="B172" s="15" t="s">
        <v>29</v>
      </c>
      <c r="C172" s="27">
        <f>Fixture!$A$14</f>
        <v>17</v>
      </c>
      <c r="D172" s="1"/>
      <c r="E172" s="1"/>
      <c r="F172" s="13"/>
      <c r="G172" s="15" t="s">
        <v>29</v>
      </c>
      <c r="H172" s="27">
        <f>Fixture!$A$14</f>
        <v>17</v>
      </c>
      <c r="I172" s="7"/>
      <c r="J172" s="15" t="s">
        <v>29</v>
      </c>
      <c r="K172" s="27">
        <f>Fixture!$A$14</f>
        <v>17</v>
      </c>
      <c r="L172" s="1"/>
      <c r="M172" s="1"/>
      <c r="N172" s="13"/>
      <c r="O172" s="15" t="s">
        <v>29</v>
      </c>
      <c r="P172" s="27">
        <f>Fixture!$A$14</f>
        <v>17</v>
      </c>
      <c r="R172" s="7"/>
      <c r="S172" s="15" t="s">
        <v>29</v>
      </c>
      <c r="T172" s="27">
        <f>Fixture!$A$14</f>
        <v>17</v>
      </c>
    </row>
    <row r="173" spans="1:20" x14ac:dyDescent="0.2">
      <c r="A173" s="7"/>
      <c r="B173" s="15" t="s">
        <v>30</v>
      </c>
      <c r="C173" s="26" t="str">
        <f>Fixture!$N$3</f>
        <v>Domingo 30/10</v>
      </c>
      <c r="D173" s="1"/>
      <c r="E173" s="1"/>
      <c r="F173" s="7"/>
      <c r="G173" s="15" t="s">
        <v>30</v>
      </c>
      <c r="H173" s="26" t="str">
        <f>Fixture!$N$3</f>
        <v>Domingo 30/10</v>
      </c>
      <c r="I173" s="7"/>
      <c r="J173" s="15" t="s">
        <v>30</v>
      </c>
      <c r="K173" s="26" t="str">
        <f>Fixture!$N$3</f>
        <v>Domingo 30/10</v>
      </c>
      <c r="L173" s="1"/>
      <c r="M173" s="1"/>
      <c r="N173" s="7"/>
      <c r="O173" s="15" t="s">
        <v>30</v>
      </c>
      <c r="P173" s="26" t="str">
        <f>Fixture!$N$3</f>
        <v>Domingo 30/10</v>
      </c>
      <c r="R173" s="7"/>
      <c r="S173" s="15" t="s">
        <v>30</v>
      </c>
      <c r="T173" s="26" t="str">
        <f>Fixture!$N$3</f>
        <v>Domingo 30/10</v>
      </c>
    </row>
    <row r="174" spans="1:20" ht="18" x14ac:dyDescent="0.25">
      <c r="A174" s="9"/>
      <c r="B174" s="15" t="s">
        <v>31</v>
      </c>
      <c r="C174" s="22">
        <f>Fixture!$D$4</f>
        <v>1</v>
      </c>
      <c r="D174" s="1"/>
      <c r="E174" s="1"/>
      <c r="F174" s="9"/>
      <c r="G174" s="15" t="s">
        <v>31</v>
      </c>
      <c r="H174" s="22">
        <f>Fixture!$G$4</f>
        <v>2</v>
      </c>
      <c r="I174" s="9"/>
      <c r="J174" s="15" t="s">
        <v>31</v>
      </c>
      <c r="K174" s="22">
        <f>Fixture!$J$4</f>
        <v>3</v>
      </c>
      <c r="L174" s="1"/>
      <c r="M174" s="1"/>
      <c r="N174" s="9"/>
      <c r="O174" s="15" t="s">
        <v>31</v>
      </c>
      <c r="P174" s="22">
        <f>Fixture!$M$4</f>
        <v>4</v>
      </c>
      <c r="R174" s="9"/>
      <c r="S174" s="15" t="s">
        <v>31</v>
      </c>
      <c r="T174" s="22">
        <f>Fixture!$P$4</f>
        <v>5</v>
      </c>
    </row>
    <row r="175" spans="1:20" x14ac:dyDescent="0.2">
      <c r="A175" s="7"/>
      <c r="B175" s="19" t="s">
        <v>32</v>
      </c>
      <c r="C175" s="22" t="str">
        <f>$C$5</f>
        <v>Menores</v>
      </c>
      <c r="D175" s="1"/>
      <c r="E175" s="1"/>
      <c r="F175" s="7"/>
      <c r="G175" s="19" t="s">
        <v>32</v>
      </c>
      <c r="H175" s="22" t="str">
        <f>$C$5</f>
        <v>Menores</v>
      </c>
      <c r="I175" s="7"/>
      <c r="J175" s="19" t="s">
        <v>32</v>
      </c>
      <c r="K175" s="22" t="str">
        <f>$C$5</f>
        <v>Menores</v>
      </c>
      <c r="L175" s="1"/>
      <c r="M175" s="1"/>
      <c r="N175" s="7"/>
      <c r="O175" s="19" t="s">
        <v>32</v>
      </c>
      <c r="P175" s="22" t="str">
        <f>$C$5</f>
        <v>Menores</v>
      </c>
      <c r="R175" s="7"/>
      <c r="S175" s="19" t="s">
        <v>32</v>
      </c>
      <c r="T175" s="22" t="str">
        <f>$C$5</f>
        <v>Menores</v>
      </c>
    </row>
    <row r="176" spans="1:20" ht="15" x14ac:dyDescent="0.2">
      <c r="A176" s="14" t="str">
        <f>A6</f>
        <v>5ta Div.   6ta Div   7ma Div</v>
      </c>
      <c r="B176" s="2"/>
      <c r="C176" s="16" t="s">
        <v>35</v>
      </c>
      <c r="D176" s="5"/>
      <c r="E176" s="5"/>
      <c r="F176" s="14" t="str">
        <f>A6</f>
        <v>5ta Div.   6ta Div   7ma Div</v>
      </c>
      <c r="G176" s="2"/>
      <c r="H176" s="16" t="s">
        <v>35</v>
      </c>
      <c r="I176" s="14" t="str">
        <f>A6</f>
        <v>5ta Div.   6ta Div   7ma Div</v>
      </c>
      <c r="J176" s="2"/>
      <c r="K176" s="16" t="s">
        <v>35</v>
      </c>
      <c r="L176" s="5"/>
      <c r="M176" s="5"/>
      <c r="N176" s="14" t="str">
        <f>A6</f>
        <v>5ta Div.   6ta Div   7ma Div</v>
      </c>
      <c r="O176" s="2"/>
      <c r="P176" s="16" t="s">
        <v>35</v>
      </c>
      <c r="R176" s="14" t="str">
        <f>A6</f>
        <v>5ta Div.   6ta Div   7ma Div</v>
      </c>
      <c r="S176" s="2"/>
      <c r="T176" s="16" t="s">
        <v>35</v>
      </c>
    </row>
    <row r="177" spans="1:20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 x14ac:dyDescent="0.3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str">
        <f>Fixture!K14</f>
        <v>ATENEO</v>
      </c>
      <c r="O179" s="1"/>
      <c r="P179" s="8"/>
      <c r="R179" s="23" t="str">
        <f>Fixture!N14</f>
        <v>Comunicac.</v>
      </c>
      <c r="S179" s="1"/>
      <c r="T179" s="8"/>
    </row>
    <row r="180" spans="1:20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 x14ac:dyDescent="0.25">
      <c r="A182" s="99" t="s">
        <v>36</v>
      </c>
      <c r="B182" s="100"/>
      <c r="C182" s="8"/>
      <c r="D182" s="1"/>
      <c r="E182" s="1"/>
      <c r="F182" s="99" t="s">
        <v>36</v>
      </c>
      <c r="G182" s="100"/>
      <c r="H182" s="8"/>
      <c r="I182" s="99" t="s">
        <v>36</v>
      </c>
      <c r="J182" s="100"/>
      <c r="K182" s="8"/>
      <c r="L182" s="1"/>
      <c r="M182" s="1"/>
      <c r="N182" s="99" t="s">
        <v>36</v>
      </c>
      <c r="O182" s="100"/>
      <c r="P182" s="8"/>
      <c r="R182" s="99" t="s">
        <v>36</v>
      </c>
      <c r="S182" s="100"/>
      <c r="T182" s="8"/>
    </row>
    <row r="183" spans="1:20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 x14ac:dyDescent="0.3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str">
        <f>Fixture!M14</f>
        <v>GEI</v>
      </c>
      <c r="O185" s="1"/>
      <c r="P185" s="8"/>
      <c r="R185" s="23" t="str">
        <f>Fixture!P14</f>
        <v>H S Justo</v>
      </c>
      <c r="S185" s="1"/>
      <c r="T185" s="8"/>
    </row>
    <row r="186" spans="1:20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 x14ac:dyDescent="0.25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 x14ac:dyDescent="0.2">
      <c r="A190" s="6"/>
      <c r="B190" s="18" t="str">
        <f>B1</f>
        <v/>
      </c>
      <c r="C190" s="31" t="str">
        <f>$C$1</f>
        <v>HOCKEY</v>
      </c>
      <c r="D190" s="3"/>
      <c r="E190" s="1"/>
      <c r="F190" s="6"/>
      <c r="G190" s="18" t="str">
        <f>B1</f>
        <v/>
      </c>
      <c r="H190" s="31" t="str">
        <f>$C$1</f>
        <v>HOCKEY</v>
      </c>
      <c r="I190" s="6"/>
      <c r="J190" s="18" t="str">
        <f>B1</f>
        <v/>
      </c>
      <c r="K190" s="31" t="str">
        <f>$C$1</f>
        <v>HOCKEY</v>
      </c>
      <c r="L190" s="3"/>
      <c r="M190" s="1"/>
      <c r="N190" s="6"/>
      <c r="O190" s="18" t="str">
        <f>B1</f>
        <v/>
      </c>
      <c r="P190" s="31" t="str">
        <f>$C$1</f>
        <v>HOCKEY</v>
      </c>
      <c r="R190" s="6"/>
      <c r="S190" s="18" t="str">
        <f>B1</f>
        <v/>
      </c>
      <c r="T190" s="31" t="str">
        <f>$C$1</f>
        <v>HOCKEY</v>
      </c>
    </row>
    <row r="191" spans="1:20" x14ac:dyDescent="0.2">
      <c r="A191" s="7"/>
      <c r="B191" s="20" t="s">
        <v>29</v>
      </c>
      <c r="C191" s="27" t="e">
        <f>Fixture!#REF!</f>
        <v>#REF!</v>
      </c>
      <c r="D191" s="1"/>
      <c r="E191" s="1"/>
      <c r="F191" s="7"/>
      <c r="G191" s="15" t="s">
        <v>29</v>
      </c>
      <c r="H191" s="27" t="e">
        <f>Fixture!#REF!</f>
        <v>#REF!</v>
      </c>
      <c r="I191" s="7"/>
      <c r="J191" s="20" t="s">
        <v>29</v>
      </c>
      <c r="K191" s="27" t="e">
        <f>Fixture!#REF!</f>
        <v>#REF!</v>
      </c>
      <c r="L191" s="1"/>
      <c r="M191" s="1"/>
      <c r="N191" s="7"/>
      <c r="O191" s="15" t="s">
        <v>29</v>
      </c>
      <c r="P191" s="27" t="e">
        <f>Fixture!#REF!</f>
        <v>#REF!</v>
      </c>
      <c r="R191" s="7"/>
      <c r="S191" s="20" t="s">
        <v>29</v>
      </c>
      <c r="T191" s="27" t="e">
        <f>Fixture!#REF!</f>
        <v>#REF!</v>
      </c>
    </row>
    <row r="192" spans="1:20" x14ac:dyDescent="0.2">
      <c r="A192" s="7"/>
      <c r="B192" s="20" t="s">
        <v>30</v>
      </c>
      <c r="C192" s="26" t="str">
        <f>Fixture!$N$3</f>
        <v>Domingo 30/10</v>
      </c>
      <c r="D192" s="1"/>
      <c r="E192" s="1"/>
      <c r="F192" s="7"/>
      <c r="G192" s="15" t="s">
        <v>30</v>
      </c>
      <c r="H192" s="26" t="str">
        <f>Fixture!$N$3</f>
        <v>Domingo 30/10</v>
      </c>
      <c r="I192" s="7"/>
      <c r="J192" s="20" t="s">
        <v>30</v>
      </c>
      <c r="K192" s="26" t="str">
        <f>Fixture!$N$3</f>
        <v>Domingo 30/10</v>
      </c>
      <c r="L192" s="1"/>
      <c r="M192" s="1"/>
      <c r="N192" s="7"/>
      <c r="O192" s="15" t="s">
        <v>30</v>
      </c>
      <c r="P192" s="26" t="str">
        <f>Fixture!$N$3</f>
        <v>Domingo 30/10</v>
      </c>
      <c r="R192" s="7"/>
      <c r="S192" s="20" t="s">
        <v>30</v>
      </c>
      <c r="T192" s="26" t="str">
        <f>Fixture!$N$3</f>
        <v>Domingo 30/10</v>
      </c>
    </row>
    <row r="193" spans="1:20" ht="18" x14ac:dyDescent="0.25">
      <c r="A193" s="9"/>
      <c r="B193" s="20" t="s">
        <v>31</v>
      </c>
      <c r="C193" s="22">
        <f>Fixture!$D$4</f>
        <v>1</v>
      </c>
      <c r="D193" s="1"/>
      <c r="E193" s="1"/>
      <c r="F193" s="9"/>
      <c r="G193" s="15" t="s">
        <v>31</v>
      </c>
      <c r="H193" s="22">
        <f>Fixture!$G$4</f>
        <v>2</v>
      </c>
      <c r="I193" s="9"/>
      <c r="J193" s="20" t="s">
        <v>31</v>
      </c>
      <c r="K193" s="22">
        <f>Fixture!$J$4</f>
        <v>3</v>
      </c>
      <c r="L193" s="1"/>
      <c r="M193" s="1"/>
      <c r="N193" s="9"/>
      <c r="O193" s="15" t="s">
        <v>31</v>
      </c>
      <c r="P193" s="22">
        <f>Fixture!$M$4</f>
        <v>4</v>
      </c>
      <c r="R193" s="9"/>
      <c r="S193" s="20" t="s">
        <v>31</v>
      </c>
      <c r="T193" s="22">
        <f>Fixture!$P$4</f>
        <v>5</v>
      </c>
    </row>
    <row r="194" spans="1:20" x14ac:dyDescent="0.2">
      <c r="A194" s="7"/>
      <c r="B194" s="21" t="s">
        <v>32</v>
      </c>
      <c r="C194" s="22" t="str">
        <f>$C$5</f>
        <v>Menores</v>
      </c>
      <c r="D194" s="1"/>
      <c r="E194" s="1"/>
      <c r="F194" s="7"/>
      <c r="G194" s="19" t="s">
        <v>32</v>
      </c>
      <c r="H194" s="22" t="str">
        <f>$C$5</f>
        <v>Menores</v>
      </c>
      <c r="I194" s="7"/>
      <c r="J194" s="21" t="s">
        <v>32</v>
      </c>
      <c r="K194" s="22" t="str">
        <f>$C$5</f>
        <v>Menores</v>
      </c>
      <c r="L194" s="1"/>
      <c r="M194" s="1"/>
      <c r="N194" s="7"/>
      <c r="O194" s="19" t="s">
        <v>32</v>
      </c>
      <c r="P194" s="22" t="str">
        <f>$C$5</f>
        <v>Menores</v>
      </c>
      <c r="R194" s="7"/>
      <c r="S194" s="21" t="s">
        <v>32</v>
      </c>
      <c r="T194" s="22" t="str">
        <f>$C$5</f>
        <v>Menores</v>
      </c>
    </row>
    <row r="195" spans="1:20" ht="15" x14ac:dyDescent="0.2">
      <c r="A195" s="14" t="str">
        <f>A6</f>
        <v>5ta Div.   6ta Div   7ma Div</v>
      </c>
      <c r="B195" s="2"/>
      <c r="C195" s="16" t="s">
        <v>35</v>
      </c>
      <c r="D195" s="5"/>
      <c r="E195" s="5"/>
      <c r="F195" s="14" t="str">
        <f>A6</f>
        <v>5ta Div.   6ta Div   7ma Div</v>
      </c>
      <c r="G195" s="2"/>
      <c r="H195" s="16" t="s">
        <v>35</v>
      </c>
      <c r="I195" s="14" t="str">
        <f>A6</f>
        <v>5ta Div.   6ta Div   7ma Div</v>
      </c>
      <c r="J195" s="2"/>
      <c r="K195" s="16" t="s">
        <v>35</v>
      </c>
      <c r="L195" s="5"/>
      <c r="M195" s="5"/>
      <c r="N195" s="14" t="str">
        <f>A6</f>
        <v>5ta Div.   6ta Div   7ma Div</v>
      </c>
      <c r="O195" s="2"/>
      <c r="P195" s="16" t="s">
        <v>35</v>
      </c>
      <c r="R195" s="14" t="str">
        <f>A6</f>
        <v>5ta Div.   6ta Div   7ma Div</v>
      </c>
      <c r="S195" s="2"/>
      <c r="T195" s="16" t="s">
        <v>35</v>
      </c>
    </row>
    <row r="196" spans="1:20" x14ac:dyDescent="0.2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 x14ac:dyDescent="0.3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x14ac:dyDescent="0.2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x14ac:dyDescent="0.2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 x14ac:dyDescent="0.25">
      <c r="A201" s="99" t="s">
        <v>36</v>
      </c>
      <c r="B201" s="100"/>
      <c r="C201" s="8"/>
      <c r="D201" s="1"/>
      <c r="E201" s="1"/>
      <c r="F201" s="99" t="s">
        <v>36</v>
      </c>
      <c r="G201" s="100"/>
      <c r="H201" s="8"/>
      <c r="I201" s="99" t="s">
        <v>36</v>
      </c>
      <c r="J201" s="100"/>
      <c r="K201" s="8"/>
      <c r="L201" s="1"/>
      <c r="M201" s="1"/>
      <c r="N201" s="99" t="s">
        <v>36</v>
      </c>
      <c r="O201" s="100"/>
      <c r="P201" s="8"/>
      <c r="R201" s="99" t="s">
        <v>36</v>
      </c>
      <c r="S201" s="100"/>
      <c r="T201" s="8"/>
    </row>
    <row r="202" spans="1:20" x14ac:dyDescent="0.2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 x14ac:dyDescent="0.3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x14ac:dyDescent="0.2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x14ac:dyDescent="0.2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 x14ac:dyDescent="0.25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 x14ac:dyDescent="0.2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Manager/>
  <Company>LICAP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 Klausner</cp:lastModifiedBy>
  <cp:revision/>
  <dcterms:created xsi:type="dcterms:W3CDTF">2004-05-13T12:19:46Z</dcterms:created>
  <dcterms:modified xsi:type="dcterms:W3CDTF">2016-10-30T21:32:33Z</dcterms:modified>
  <cp:category/>
  <cp:contentStatus/>
</cp:coreProperties>
</file>